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ystem-e02\Desktop\レインボーネット\県カレ\後期\"/>
    </mc:Choice>
  </mc:AlternateContent>
  <xr:revisionPtr revIDLastSave="0" documentId="13_ncr:1_{1C472E78-E5C4-4682-A965-0BF545B96941}" xr6:coauthVersionLast="47" xr6:coauthVersionMax="47" xr10:uidLastSave="{00000000-0000-0000-0000-000000000000}"/>
  <workbookProtection workbookAlgorithmName="SHA-512" workbookHashValue="0CJg7kxw9belkgcoDLsRSBg20TGB0eShGeGtD10sv9ltXiKgV2glos72cv5Y0SCeau3DMF2GAOqo32kk+cH71Q==" workbookSaltValue="l7/fshsjjECd6YYdzwM/PA==" workbookSpinCount="100000" lockStructure="1"/>
  <bookViews>
    <workbookView xWindow="-110" yWindow="-110" windowWidth="19420" windowHeight="10300" tabRatio="909" firstSheet="5" activeTab="6" xr2:uid="{00000000-000D-0000-FFFF-FFFF00000000}"/>
  </bookViews>
  <sheets>
    <sheet name="入力項目" sheetId="5" state="hidden" r:id="rId1"/>
    <sheet name="機関マスタ" sheetId="1" state="hidden" r:id="rId2"/>
    <sheet name="講座マスタ" sheetId="4" state="hidden" r:id="rId3"/>
    <sheet name="前期報告" sheetId="26" state="hidden" r:id="rId4"/>
    <sheet name="転記データ" sheetId="27" state="hidden" r:id="rId5"/>
    <sheet name="参照・機関ID一覧" sheetId="22" r:id="rId6"/>
    <sheet name="調査書記入例" sheetId="28" r:id="rId7"/>
    <sheet name="調査書１" sheetId="3" r:id="rId8"/>
    <sheet name="２" sheetId="11" r:id="rId9"/>
    <sheet name="３" sheetId="12" r:id="rId10"/>
    <sheet name="４" sheetId="13" r:id="rId11"/>
    <sheet name="５" sheetId="15" r:id="rId12"/>
    <sheet name="６" sheetId="14" r:id="rId13"/>
    <sheet name="７" sheetId="16" r:id="rId14"/>
    <sheet name="８" sheetId="17" r:id="rId15"/>
    <sheet name="９" sheetId="18" r:id="rId16"/>
    <sheet name="10" sheetId="19" r:id="rId17"/>
    <sheet name="11" sheetId="20" r:id="rId18"/>
    <sheet name="12" sheetId="21" r:id="rId19"/>
    <sheet name="報告集約" sheetId="25" state="hidden" r:id="rId20"/>
  </sheets>
  <definedNames>
    <definedName name="_xlnm._FilterDatabase" localSheetId="2" hidden="1">講座マスタ!$A$2:$AB$2</definedName>
    <definedName name="_xlnm.Print_Area" localSheetId="5">参照・機関ID一覧!$A$1:$K$65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1" l="1"/>
  <c r="B18" i="28"/>
  <c r="B17" i="28"/>
  <c r="AG17" i="28" s="1"/>
  <c r="B16" i="28"/>
  <c r="B15" i="28"/>
  <c r="AI15" i="28" s="1"/>
  <c r="B14" i="28"/>
  <c r="AD7" i="28"/>
  <c r="S7" i="28"/>
  <c r="G7" i="28"/>
  <c r="AT6" i="28"/>
  <c r="AC6" i="28"/>
  <c r="L6" i="28"/>
  <c r="H6" i="28"/>
  <c r="AA5" i="28"/>
  <c r="G5" i="28"/>
  <c r="V15" i="28" l="1"/>
  <c r="S17" i="28"/>
  <c r="AL15" i="28"/>
  <c r="AO15" i="28"/>
  <c r="AI17" i="28"/>
  <c r="S15" i="28"/>
  <c r="AL17" i="28"/>
  <c r="O17" i="28"/>
  <c r="AE14" i="28"/>
  <c r="D14" i="28"/>
  <c r="AG14" i="28"/>
  <c r="AE16" i="28"/>
  <c r="S14" i="28"/>
  <c r="AL14" i="28"/>
  <c r="D16" i="28"/>
  <c r="AG16" i="28"/>
  <c r="V17" i="28"/>
  <c r="AI14" i="28"/>
  <c r="AE18" i="28"/>
  <c r="V14" i="28"/>
  <c r="AO14" i="28"/>
  <c r="D18" i="28"/>
  <c r="AG18" i="28"/>
  <c r="O14" i="28"/>
  <c r="D15" i="28"/>
  <c r="AG15" i="28"/>
  <c r="V16" i="28"/>
  <c r="AO16" i="28"/>
  <c r="O18" i="28"/>
  <c r="AI18" i="28"/>
  <c r="O16" i="28"/>
  <c r="AI16" i="28"/>
  <c r="AE15" i="28"/>
  <c r="S16" i="28"/>
  <c r="AL16" i="28"/>
  <c r="O15" i="28"/>
  <c r="AE17" i="28"/>
  <c r="S18" i="28"/>
  <c r="AL18" i="28"/>
  <c r="D17" i="28"/>
  <c r="V18" i="28"/>
  <c r="AA5" i="3" l="1"/>
  <c r="AD7" i="3"/>
  <c r="S7" i="3"/>
  <c r="G7" i="3"/>
  <c r="AT6" i="3"/>
  <c r="AC6" i="3"/>
  <c r="L6" i="3"/>
  <c r="H6" i="3"/>
  <c r="AQ5" i="3"/>
  <c r="G5" i="3"/>
  <c r="Z18" i="12"/>
  <c r="Z17" i="12"/>
  <c r="Z16" i="12"/>
  <c r="Z15" i="12"/>
  <c r="Z14" i="12"/>
  <c r="Z18" i="13"/>
  <c r="Z17" i="13"/>
  <c r="Z16" i="13"/>
  <c r="Z15" i="13"/>
  <c r="Z14" i="13"/>
  <c r="Z18" i="15"/>
  <c r="Z17" i="15"/>
  <c r="Z16" i="15"/>
  <c r="Z15" i="15"/>
  <c r="Z14" i="15"/>
  <c r="Z18" i="14"/>
  <c r="Z17" i="14"/>
  <c r="Z16" i="14"/>
  <c r="Z15" i="14"/>
  <c r="Z14" i="14"/>
  <c r="Z18" i="16"/>
  <c r="Z17" i="16"/>
  <c r="Z16" i="16"/>
  <c r="Z15" i="16"/>
  <c r="Z14" i="16"/>
  <c r="Z18" i="17"/>
  <c r="Z17" i="17"/>
  <c r="Z16" i="17"/>
  <c r="Z15" i="17"/>
  <c r="Z14" i="17"/>
  <c r="Z18" i="18"/>
  <c r="Z17" i="18"/>
  <c r="Z16" i="18"/>
  <c r="Z15" i="18"/>
  <c r="Z14" i="18"/>
  <c r="Z18" i="19"/>
  <c r="Z17" i="19"/>
  <c r="Z16" i="19"/>
  <c r="Z15" i="19"/>
  <c r="Z14" i="19"/>
  <c r="Z18" i="20"/>
  <c r="Z17" i="20"/>
  <c r="Z16" i="20"/>
  <c r="Z15" i="20"/>
  <c r="Z14" i="20"/>
  <c r="Z18" i="21"/>
  <c r="Z17" i="21"/>
  <c r="Z16" i="21"/>
  <c r="Z15" i="21"/>
  <c r="Z14" i="21"/>
  <c r="Z18" i="11"/>
  <c r="Z17" i="11"/>
  <c r="Z16" i="11"/>
  <c r="Z15" i="11"/>
  <c r="Z14" i="11"/>
  <c r="Z18" i="3"/>
  <c r="Z17" i="3"/>
  <c r="Z16" i="3"/>
  <c r="Z15" i="3"/>
  <c r="Z14" i="3"/>
  <c r="B14" i="3"/>
  <c r="AO14" i="3" s="1"/>
  <c r="D14" i="3" l="1"/>
  <c r="AG14" i="3"/>
  <c r="AI14" i="3"/>
  <c r="AL14" i="3"/>
  <c r="X14" i="3"/>
  <c r="AB14" i="3"/>
  <c r="AE14" i="3"/>
  <c r="O14" i="3"/>
  <c r="S14" i="3"/>
  <c r="V14" i="3"/>
  <c r="B60" i="27" l="1"/>
  <c r="F60" i="27"/>
  <c r="B61" i="27"/>
  <c r="F61" i="27"/>
  <c r="B62" i="27"/>
  <c r="F62" i="27"/>
  <c r="B63" i="27"/>
  <c r="F63" i="27"/>
  <c r="F59" i="27"/>
  <c r="B59" i="27"/>
  <c r="B55" i="27"/>
  <c r="F55" i="27"/>
  <c r="B56" i="27"/>
  <c r="F56" i="27"/>
  <c r="B57" i="27"/>
  <c r="F57" i="27"/>
  <c r="B58" i="27"/>
  <c r="F58" i="27"/>
  <c r="F54" i="27"/>
  <c r="B54" i="27"/>
  <c r="B50" i="27"/>
  <c r="F50" i="27"/>
  <c r="B51" i="27"/>
  <c r="F51" i="27"/>
  <c r="B52" i="27"/>
  <c r="F52" i="27"/>
  <c r="B53" i="27"/>
  <c r="F53" i="27"/>
  <c r="F49" i="27"/>
  <c r="B49" i="27"/>
  <c r="B45" i="27"/>
  <c r="F45" i="27"/>
  <c r="B46" i="27"/>
  <c r="F46" i="27"/>
  <c r="B47" i="27"/>
  <c r="F47" i="27"/>
  <c r="B48" i="27"/>
  <c r="F48" i="27"/>
  <c r="F44" i="27"/>
  <c r="B44" i="27"/>
  <c r="B40" i="27"/>
  <c r="F40" i="27"/>
  <c r="B41" i="27"/>
  <c r="F41" i="27"/>
  <c r="B42" i="27"/>
  <c r="F42" i="27"/>
  <c r="B43" i="27"/>
  <c r="F43" i="27"/>
  <c r="F39" i="27"/>
  <c r="B39" i="27"/>
  <c r="B35" i="27"/>
  <c r="F35" i="27"/>
  <c r="B36" i="27"/>
  <c r="F36" i="27"/>
  <c r="B37" i="27"/>
  <c r="F37" i="27"/>
  <c r="B38" i="27"/>
  <c r="F38" i="27"/>
  <c r="F34" i="27"/>
  <c r="B34" i="27"/>
  <c r="B30" i="27"/>
  <c r="F30" i="27"/>
  <c r="B31" i="27"/>
  <c r="F31" i="27"/>
  <c r="B32" i="27"/>
  <c r="F32" i="27"/>
  <c r="B33" i="27"/>
  <c r="F33" i="27"/>
  <c r="F29" i="27"/>
  <c r="B29" i="27"/>
  <c r="B25" i="27"/>
  <c r="F25" i="27"/>
  <c r="B26" i="27"/>
  <c r="F26" i="27"/>
  <c r="B27" i="27"/>
  <c r="F27" i="27"/>
  <c r="B28" i="27"/>
  <c r="F28" i="27"/>
  <c r="F24" i="27"/>
  <c r="B24" i="27"/>
  <c r="B20" i="27"/>
  <c r="F20" i="27"/>
  <c r="B21" i="27"/>
  <c r="F21" i="27"/>
  <c r="B22" i="27"/>
  <c r="F22" i="27"/>
  <c r="B23" i="27"/>
  <c r="F23" i="27"/>
  <c r="F19" i="27"/>
  <c r="B19" i="27"/>
  <c r="B15" i="27"/>
  <c r="F15" i="27"/>
  <c r="B16" i="27"/>
  <c r="F16" i="27"/>
  <c r="B17" i="27"/>
  <c r="F17" i="27"/>
  <c r="B18" i="27"/>
  <c r="F18" i="27"/>
  <c r="F14" i="27"/>
  <c r="B14" i="27"/>
  <c r="B10" i="27"/>
  <c r="F10" i="27"/>
  <c r="B11" i="27"/>
  <c r="F11" i="27"/>
  <c r="B12" i="27"/>
  <c r="F12" i="27"/>
  <c r="B13" i="27"/>
  <c r="F13" i="27"/>
  <c r="F9" i="27"/>
  <c r="B9" i="27"/>
  <c r="B5" i="27"/>
  <c r="F5" i="27"/>
  <c r="B6" i="27"/>
  <c r="F6" i="27"/>
  <c r="B7" i="27"/>
  <c r="F7" i="27"/>
  <c r="B8" i="27"/>
  <c r="F8" i="27"/>
  <c r="F4" i="27"/>
  <c r="B4" i="27"/>
  <c r="F61" i="25" l="1"/>
  <c r="F62" i="25"/>
  <c r="F63" i="25"/>
  <c r="F64" i="25"/>
  <c r="F60" i="25"/>
  <c r="F56" i="25"/>
  <c r="F57" i="25"/>
  <c r="F58" i="25"/>
  <c r="F59" i="25"/>
  <c r="F55" i="25"/>
  <c r="F51" i="25"/>
  <c r="F52" i="25"/>
  <c r="F53" i="25"/>
  <c r="F54" i="25"/>
  <c r="F50" i="25"/>
  <c r="F46" i="25"/>
  <c r="F47" i="25"/>
  <c r="F48" i="25"/>
  <c r="F49" i="25"/>
  <c r="F45" i="25"/>
  <c r="F41" i="25"/>
  <c r="F42" i="25"/>
  <c r="F43" i="25"/>
  <c r="F44" i="25"/>
  <c r="F40" i="25"/>
  <c r="F36" i="25"/>
  <c r="F37" i="25"/>
  <c r="F38" i="25"/>
  <c r="F39" i="25"/>
  <c r="F35" i="25"/>
  <c r="F31" i="25"/>
  <c r="F32" i="25"/>
  <c r="F33" i="25"/>
  <c r="F34" i="25"/>
  <c r="F30" i="25"/>
  <c r="F26" i="25"/>
  <c r="F27" i="25"/>
  <c r="F28" i="25"/>
  <c r="F29" i="25"/>
  <c r="F25" i="25"/>
  <c r="F21" i="25"/>
  <c r="F22" i="25"/>
  <c r="F23" i="25"/>
  <c r="F24" i="25"/>
  <c r="F20" i="25"/>
  <c r="F16" i="25"/>
  <c r="F17" i="25"/>
  <c r="F18" i="25"/>
  <c r="F19" i="25"/>
  <c r="F15" i="25"/>
  <c r="F11" i="25"/>
  <c r="F12" i="25"/>
  <c r="F13" i="25"/>
  <c r="F14" i="25"/>
  <c r="F10" i="25"/>
  <c r="F6" i="25"/>
  <c r="F7" i="25"/>
  <c r="F8" i="25"/>
  <c r="F9" i="25"/>
  <c r="F5" i="25"/>
  <c r="AU2" i="20"/>
  <c r="AQ5" i="20" l="1"/>
  <c r="S7" i="20"/>
  <c r="AD7" i="20"/>
  <c r="AA5" i="20"/>
  <c r="G5" i="20"/>
  <c r="G7" i="20"/>
  <c r="AT6" i="20"/>
  <c r="L6" i="20"/>
  <c r="AC6" i="20"/>
  <c r="H6" i="20"/>
  <c r="AU2" i="21"/>
  <c r="B18" i="20"/>
  <c r="AU2" i="19"/>
  <c r="AU2" i="18"/>
  <c r="AU2" i="17"/>
  <c r="L6" i="17" l="1"/>
  <c r="AQ5" i="17"/>
  <c r="H6" i="17"/>
  <c r="AD7" i="17"/>
  <c r="AA5" i="17"/>
  <c r="AT6" i="17"/>
  <c r="S7" i="17"/>
  <c r="G5" i="17"/>
  <c r="G7" i="17"/>
  <c r="AC6" i="17"/>
  <c r="AT6" i="18"/>
  <c r="AC6" i="18"/>
  <c r="L6" i="18"/>
  <c r="H6" i="18"/>
  <c r="AQ5" i="18"/>
  <c r="S7" i="18"/>
  <c r="AD7" i="18"/>
  <c r="AA5" i="18"/>
  <c r="G5" i="18"/>
  <c r="G7" i="18"/>
  <c r="S7" i="19"/>
  <c r="G5" i="19"/>
  <c r="G7" i="19"/>
  <c r="AC6" i="19"/>
  <c r="AQ5" i="19"/>
  <c r="L6" i="19"/>
  <c r="H6" i="19"/>
  <c r="AD7" i="19"/>
  <c r="AA5" i="19"/>
  <c r="AT6" i="19"/>
  <c r="L6" i="21"/>
  <c r="H6" i="21"/>
  <c r="AD7" i="21"/>
  <c r="AA5" i="21"/>
  <c r="S7" i="21"/>
  <c r="G5" i="21"/>
  <c r="G7" i="21"/>
  <c r="AT6" i="21"/>
  <c r="AC6" i="21"/>
  <c r="AQ5" i="21"/>
  <c r="AL18" i="20"/>
  <c r="AI18" i="20"/>
  <c r="AG18" i="20"/>
  <c r="AE18" i="20"/>
  <c r="AB18" i="20"/>
  <c r="AO18" i="20"/>
  <c r="X18" i="20"/>
  <c r="B18" i="17"/>
  <c r="A43" i="27" s="1"/>
  <c r="B18" i="18"/>
  <c r="A49" i="25" s="1"/>
  <c r="B18" i="19"/>
  <c r="A54" i="25" s="1"/>
  <c r="V18" i="20"/>
  <c r="S18" i="20"/>
  <c r="O18" i="20"/>
  <c r="D18" i="20"/>
  <c r="A59" i="25"/>
  <c r="A58" i="27"/>
  <c r="B18" i="21"/>
  <c r="B15" i="21"/>
  <c r="B17" i="21"/>
  <c r="B14" i="21"/>
  <c r="B16" i="21"/>
  <c r="B15" i="20"/>
  <c r="B17" i="20"/>
  <c r="B14" i="20"/>
  <c r="B16" i="20"/>
  <c r="B15" i="19"/>
  <c r="B17" i="19"/>
  <c r="B14" i="19"/>
  <c r="B16" i="19"/>
  <c r="B15" i="18"/>
  <c r="B17" i="18"/>
  <c r="B14" i="18"/>
  <c r="B16" i="18"/>
  <c r="B15" i="17"/>
  <c r="B17" i="17"/>
  <c r="B14" i="17"/>
  <c r="B16" i="17"/>
  <c r="AU2" i="16"/>
  <c r="AQ5" i="16" l="1"/>
  <c r="AD7" i="16"/>
  <c r="AA5" i="16"/>
  <c r="S7" i="16"/>
  <c r="G7" i="16"/>
  <c r="AT6" i="16"/>
  <c r="AC6" i="16"/>
  <c r="L6" i="16"/>
  <c r="H6" i="16"/>
  <c r="G5" i="16"/>
  <c r="A53" i="27"/>
  <c r="A44" i="25"/>
  <c r="AL15" i="17"/>
  <c r="AI15" i="17"/>
  <c r="AG15" i="17"/>
  <c r="AE15" i="17"/>
  <c r="AB15" i="17"/>
  <c r="X15" i="17"/>
  <c r="AO15" i="17"/>
  <c r="AL17" i="20"/>
  <c r="AI17" i="20"/>
  <c r="AG17" i="20"/>
  <c r="AO17" i="20"/>
  <c r="AE17" i="20"/>
  <c r="AB17" i="20"/>
  <c r="X17" i="20"/>
  <c r="AL17" i="19"/>
  <c r="AI17" i="19"/>
  <c r="AG17" i="19"/>
  <c r="AE17" i="19"/>
  <c r="AB17" i="19"/>
  <c r="X17" i="19"/>
  <c r="AO17" i="19"/>
  <c r="AL14" i="20"/>
  <c r="AI14" i="20"/>
  <c r="AG14" i="20"/>
  <c r="AE14" i="20"/>
  <c r="AO14" i="20"/>
  <c r="AB14" i="20"/>
  <c r="X14" i="20"/>
  <c r="AL18" i="19"/>
  <c r="N54" i="25" s="1"/>
  <c r="AI18" i="19"/>
  <c r="M53" i="27" s="1"/>
  <c r="AG18" i="19"/>
  <c r="AE18" i="19"/>
  <c r="K53" i="27" s="1"/>
  <c r="AB18" i="19"/>
  <c r="J53" i="27" s="1"/>
  <c r="AO18" i="19"/>
  <c r="X18" i="19"/>
  <c r="AL16" i="19"/>
  <c r="AI16" i="19"/>
  <c r="AG16" i="19"/>
  <c r="AE16" i="19"/>
  <c r="AB16" i="19"/>
  <c r="X16" i="19"/>
  <c r="AO16" i="19"/>
  <c r="AL15" i="19"/>
  <c r="AI15" i="19"/>
  <c r="AO15" i="19"/>
  <c r="AG15" i="19"/>
  <c r="AE15" i="19"/>
  <c r="AB15" i="19"/>
  <c r="X15" i="19"/>
  <c r="AL18" i="18"/>
  <c r="N48" i="27" s="1"/>
  <c r="AI18" i="18"/>
  <c r="M48" i="27" s="1"/>
  <c r="AG18" i="18"/>
  <c r="L48" i="27" s="1"/>
  <c r="AE18" i="18"/>
  <c r="K49" i="25" s="1"/>
  <c r="AB18" i="18"/>
  <c r="J48" i="27" s="1"/>
  <c r="AO18" i="18"/>
  <c r="X18" i="18"/>
  <c r="H48" i="27" s="1"/>
  <c r="AL17" i="18"/>
  <c r="AI17" i="18"/>
  <c r="AG17" i="18"/>
  <c r="AE17" i="18"/>
  <c r="AB17" i="18"/>
  <c r="X17" i="18"/>
  <c r="AO17" i="18"/>
  <c r="V14" i="19"/>
  <c r="AL14" i="19"/>
  <c r="AO14" i="19"/>
  <c r="AI14" i="19"/>
  <c r="AG14" i="19"/>
  <c r="AE14" i="19"/>
  <c r="AB14" i="19"/>
  <c r="X14" i="19"/>
  <c r="A48" i="27"/>
  <c r="AL18" i="17"/>
  <c r="N44" i="25" s="1"/>
  <c r="AI18" i="17"/>
  <c r="M43" i="27" s="1"/>
  <c r="AG18" i="17"/>
  <c r="L43" i="27" s="1"/>
  <c r="AE18" i="17"/>
  <c r="K44" i="25" s="1"/>
  <c r="AB18" i="17"/>
  <c r="J44" i="25" s="1"/>
  <c r="X18" i="17"/>
  <c r="H44" i="25" s="1"/>
  <c r="AO18" i="17"/>
  <c r="AL16" i="18"/>
  <c r="AI16" i="18"/>
  <c r="AG16" i="18"/>
  <c r="AE16" i="18"/>
  <c r="AB16" i="18"/>
  <c r="AO16" i="18"/>
  <c r="X16" i="18"/>
  <c r="AL15" i="18"/>
  <c r="AI15" i="18"/>
  <c r="AG15" i="18"/>
  <c r="AE15" i="18"/>
  <c r="AB15" i="18"/>
  <c r="AO15" i="18"/>
  <c r="X15" i="18"/>
  <c r="AL18" i="21"/>
  <c r="AI18" i="21"/>
  <c r="AG18" i="21"/>
  <c r="AE18" i="21"/>
  <c r="AB18" i="21"/>
  <c r="AO18" i="21"/>
  <c r="X18" i="21"/>
  <c r="O14" i="18"/>
  <c r="AL14" i="18"/>
  <c r="AI14" i="18"/>
  <c r="AG14" i="18"/>
  <c r="AE14" i="18"/>
  <c r="AB14" i="18"/>
  <c r="X14" i="18"/>
  <c r="AO14" i="18"/>
  <c r="AL17" i="21"/>
  <c r="AO17" i="21"/>
  <c r="AI17" i="21"/>
  <c r="AG17" i="21"/>
  <c r="AE17" i="21"/>
  <c r="AB17" i="21"/>
  <c r="X17" i="21"/>
  <c r="AL16" i="17"/>
  <c r="AI16" i="17"/>
  <c r="AG16" i="17"/>
  <c r="AE16" i="17"/>
  <c r="AB16" i="17"/>
  <c r="AO16" i="17"/>
  <c r="X16" i="17"/>
  <c r="AL16" i="21"/>
  <c r="AI16" i="21"/>
  <c r="AO16" i="21"/>
  <c r="AG16" i="21"/>
  <c r="AE16" i="21"/>
  <c r="AB16" i="21"/>
  <c r="X16" i="21"/>
  <c r="AL15" i="21"/>
  <c r="AI15" i="21"/>
  <c r="AG15" i="21"/>
  <c r="AE15" i="21"/>
  <c r="AB15" i="21"/>
  <c r="AO15" i="21"/>
  <c r="X15" i="21"/>
  <c r="AL17" i="17"/>
  <c r="AI17" i="17"/>
  <c r="AG17" i="17"/>
  <c r="AE17" i="17"/>
  <c r="AB17" i="17"/>
  <c r="AO17" i="17"/>
  <c r="X17" i="17"/>
  <c r="AL16" i="20"/>
  <c r="AI16" i="20"/>
  <c r="AG16" i="20"/>
  <c r="AE16" i="20"/>
  <c r="AB16" i="20"/>
  <c r="X16" i="20"/>
  <c r="AO16" i="20"/>
  <c r="V14" i="17"/>
  <c r="AL14" i="17"/>
  <c r="AI14" i="17"/>
  <c r="AG14" i="17"/>
  <c r="AE14" i="17"/>
  <c r="AB14" i="17"/>
  <c r="AO14" i="17"/>
  <c r="X14" i="17"/>
  <c r="S14" i="21"/>
  <c r="AL14" i="21"/>
  <c r="AI14" i="21"/>
  <c r="AG14" i="21"/>
  <c r="AE14" i="21"/>
  <c r="AB14" i="21"/>
  <c r="AO14" i="21"/>
  <c r="X14" i="21"/>
  <c r="AL15" i="20"/>
  <c r="AI15" i="20"/>
  <c r="AG15" i="20"/>
  <c r="AE15" i="20"/>
  <c r="AB15" i="20"/>
  <c r="X15" i="20"/>
  <c r="AO15" i="20"/>
  <c r="S14" i="18"/>
  <c r="O14" i="21"/>
  <c r="O14" i="19"/>
  <c r="V14" i="18"/>
  <c r="V16" i="17"/>
  <c r="D16" i="17"/>
  <c r="S16" i="17"/>
  <c r="O16" i="17"/>
  <c r="S15" i="17"/>
  <c r="V15" i="17"/>
  <c r="O15" i="17"/>
  <c r="D15" i="17"/>
  <c r="V16" i="21"/>
  <c r="D16" i="21"/>
  <c r="S16" i="21"/>
  <c r="O16" i="21"/>
  <c r="V15" i="21"/>
  <c r="S15" i="21"/>
  <c r="O15" i="21"/>
  <c r="D15" i="21"/>
  <c r="S14" i="19"/>
  <c r="V18" i="18"/>
  <c r="G49" i="25" s="1"/>
  <c r="S18" i="18"/>
  <c r="E49" i="25" s="1"/>
  <c r="O18" i="18"/>
  <c r="D48" i="27" s="1"/>
  <c r="D18" i="18"/>
  <c r="C48" i="27" s="1"/>
  <c r="S16" i="18"/>
  <c r="V16" i="18"/>
  <c r="O16" i="18"/>
  <c r="D16" i="18"/>
  <c r="V15" i="18"/>
  <c r="D15" i="18"/>
  <c r="S15" i="18"/>
  <c r="O15" i="18"/>
  <c r="V17" i="20"/>
  <c r="D17" i="20"/>
  <c r="S17" i="20"/>
  <c r="O17" i="20"/>
  <c r="C59" i="27"/>
  <c r="D14" i="19"/>
  <c r="O14" i="17"/>
  <c r="B18" i="16"/>
  <c r="A38" i="27" s="1"/>
  <c r="V17" i="17"/>
  <c r="S17" i="17"/>
  <c r="O17" i="17"/>
  <c r="D17" i="17"/>
  <c r="S17" i="21"/>
  <c r="V17" i="21"/>
  <c r="O17" i="21"/>
  <c r="D17" i="21"/>
  <c r="S16" i="20"/>
  <c r="V16" i="20"/>
  <c r="O16" i="20"/>
  <c r="D16" i="20"/>
  <c r="V15" i="20"/>
  <c r="D15" i="20"/>
  <c r="S15" i="20"/>
  <c r="O15" i="20"/>
  <c r="V14" i="21"/>
  <c r="S14" i="17"/>
  <c r="V18" i="21"/>
  <c r="D18" i="21"/>
  <c r="S18" i="21"/>
  <c r="O18" i="21"/>
  <c r="D64" i="25" s="1"/>
  <c r="V18" i="19"/>
  <c r="G54" i="25" s="1"/>
  <c r="D18" i="19"/>
  <c r="C54" i="25" s="1"/>
  <c r="S18" i="19"/>
  <c r="E53" i="27" s="1"/>
  <c r="O18" i="19"/>
  <c r="D54" i="25" s="1"/>
  <c r="D14" i="17"/>
  <c r="S17" i="19"/>
  <c r="V17" i="19"/>
  <c r="O17" i="19"/>
  <c r="D17" i="19"/>
  <c r="V14" i="20"/>
  <c r="S14" i="20"/>
  <c r="O14" i="20"/>
  <c r="D14" i="20"/>
  <c r="V16" i="19"/>
  <c r="D16" i="19"/>
  <c r="S16" i="19"/>
  <c r="O16" i="19"/>
  <c r="V15" i="19"/>
  <c r="S15" i="19"/>
  <c r="O15" i="19"/>
  <c r="D15" i="19"/>
  <c r="D14" i="18"/>
  <c r="V17" i="18"/>
  <c r="D17" i="18"/>
  <c r="S17" i="18"/>
  <c r="O17" i="18"/>
  <c r="V18" i="17"/>
  <c r="G43" i="27" s="1"/>
  <c r="D18" i="17"/>
  <c r="C43" i="27" s="1"/>
  <c r="S18" i="17"/>
  <c r="E44" i="25" s="1"/>
  <c r="O18" i="17"/>
  <c r="D44" i="25" s="1"/>
  <c r="O58" i="27"/>
  <c r="O59" i="25"/>
  <c r="I58" i="27"/>
  <c r="I59" i="25"/>
  <c r="L53" i="27"/>
  <c r="L54" i="25"/>
  <c r="I48" i="27"/>
  <c r="I49" i="25"/>
  <c r="M58" i="27"/>
  <c r="M59" i="25"/>
  <c r="O53" i="27"/>
  <c r="O54" i="25"/>
  <c r="A42" i="25"/>
  <c r="A41" i="27"/>
  <c r="A41" i="25"/>
  <c r="A40" i="27"/>
  <c r="A47" i="25"/>
  <c r="A46" i="27"/>
  <c r="A46" i="25"/>
  <c r="A45" i="27"/>
  <c r="N58" i="27"/>
  <c r="N59" i="25"/>
  <c r="H53" i="27"/>
  <c r="H54" i="25"/>
  <c r="O43" i="27"/>
  <c r="O44" i="25"/>
  <c r="A44" i="27"/>
  <c r="A53" i="25"/>
  <c r="A52" i="27"/>
  <c r="A64" i="25"/>
  <c r="A63" i="27"/>
  <c r="A52" i="25"/>
  <c r="A51" i="27"/>
  <c r="A51" i="25"/>
  <c r="A50" i="27"/>
  <c r="C59" i="25"/>
  <c r="C58" i="27"/>
  <c r="A49" i="27"/>
  <c r="A58" i="25"/>
  <c r="A57" i="27"/>
  <c r="E59" i="25"/>
  <c r="E58" i="27"/>
  <c r="A57" i="25"/>
  <c r="A56" i="27"/>
  <c r="A56" i="25"/>
  <c r="A55" i="27"/>
  <c r="D59" i="25"/>
  <c r="D58" i="27"/>
  <c r="A43" i="25"/>
  <c r="A42" i="27"/>
  <c r="A54" i="27"/>
  <c r="G59" i="25"/>
  <c r="G58" i="27"/>
  <c r="A63" i="25"/>
  <c r="A62" i="27"/>
  <c r="J58" i="27"/>
  <c r="J59" i="25"/>
  <c r="I53" i="27"/>
  <c r="I54" i="25"/>
  <c r="K48" i="27"/>
  <c r="K58" i="27"/>
  <c r="K59" i="25"/>
  <c r="A39" i="27"/>
  <c r="A48" i="25"/>
  <c r="A47" i="27"/>
  <c r="A59" i="27"/>
  <c r="L58" i="27"/>
  <c r="L59" i="25"/>
  <c r="I43" i="27"/>
  <c r="I44" i="25"/>
  <c r="O48" i="27"/>
  <c r="O49" i="25"/>
  <c r="A62" i="25"/>
  <c r="A61" i="27"/>
  <c r="A61" i="25"/>
  <c r="A60" i="27"/>
  <c r="H58" i="27"/>
  <c r="H59" i="25"/>
  <c r="N49" i="25"/>
  <c r="A40" i="25"/>
  <c r="A45" i="25"/>
  <c r="A50" i="25"/>
  <c r="A55" i="25"/>
  <c r="A60" i="25"/>
  <c r="B15" i="16"/>
  <c r="B17" i="16"/>
  <c r="B14" i="16"/>
  <c r="B16" i="16"/>
  <c r="L44" i="25" l="1"/>
  <c r="M49" i="25"/>
  <c r="M44" i="25"/>
  <c r="D63" i="27"/>
  <c r="J54" i="25"/>
  <c r="J43" i="27"/>
  <c r="N53" i="27"/>
  <c r="D49" i="25"/>
  <c r="N43" i="27"/>
  <c r="K54" i="25"/>
  <c r="H49" i="25"/>
  <c r="H43" i="27"/>
  <c r="G53" i="27"/>
  <c r="J49" i="25"/>
  <c r="C53" i="27"/>
  <c r="M54" i="25"/>
  <c r="A39" i="25"/>
  <c r="L49" i="25"/>
  <c r="C49" i="25"/>
  <c r="K43" i="27"/>
  <c r="E48" i="27"/>
  <c r="D43" i="27"/>
  <c r="D53" i="27"/>
  <c r="C44" i="25"/>
  <c r="E54" i="25"/>
  <c r="G44" i="25"/>
  <c r="AL17" i="16"/>
  <c r="AI17" i="16"/>
  <c r="AO17" i="16"/>
  <c r="AG17" i="16"/>
  <c r="AE17" i="16"/>
  <c r="AB17" i="16"/>
  <c r="X17" i="16"/>
  <c r="E43" i="27"/>
  <c r="C60" i="25"/>
  <c r="AL15" i="16"/>
  <c r="AI15" i="16"/>
  <c r="AG15" i="16"/>
  <c r="AE15" i="16"/>
  <c r="AB15" i="16"/>
  <c r="AO15" i="16"/>
  <c r="X15" i="16"/>
  <c r="AL18" i="16"/>
  <c r="N39" i="25" s="1"/>
  <c r="AI18" i="16"/>
  <c r="M38" i="27" s="1"/>
  <c r="AG18" i="16"/>
  <c r="L39" i="25" s="1"/>
  <c r="AO18" i="16"/>
  <c r="O38" i="27" s="1"/>
  <c r="AE18" i="16"/>
  <c r="K39" i="25" s="1"/>
  <c r="AB18" i="16"/>
  <c r="J38" i="27" s="1"/>
  <c r="X18" i="16"/>
  <c r="H39" i="25" s="1"/>
  <c r="AL16" i="16"/>
  <c r="AO16" i="16"/>
  <c r="AI16" i="16"/>
  <c r="AG16" i="16"/>
  <c r="AE16" i="16"/>
  <c r="AB16" i="16"/>
  <c r="X16" i="16"/>
  <c r="S14" i="16"/>
  <c r="AL14" i="16"/>
  <c r="AI14" i="16"/>
  <c r="AG14" i="16"/>
  <c r="AE14" i="16"/>
  <c r="AO14" i="16"/>
  <c r="AB14" i="16"/>
  <c r="X14" i="16"/>
  <c r="G48" i="27"/>
  <c r="V16" i="16"/>
  <c r="S16" i="16"/>
  <c r="O16" i="16"/>
  <c r="D16" i="16"/>
  <c r="V17" i="16"/>
  <c r="D17" i="16"/>
  <c r="S17" i="16"/>
  <c r="O17" i="16"/>
  <c r="D14" i="16"/>
  <c r="O14" i="16"/>
  <c r="V15" i="16"/>
  <c r="D15" i="16"/>
  <c r="S15" i="16"/>
  <c r="O15" i="16"/>
  <c r="V14" i="16"/>
  <c r="S18" i="16"/>
  <c r="E39" i="25" s="1"/>
  <c r="V18" i="16"/>
  <c r="G39" i="25" s="1"/>
  <c r="O18" i="16"/>
  <c r="D39" i="25" s="1"/>
  <c r="D18" i="16"/>
  <c r="C39" i="25" s="1"/>
  <c r="G42" i="25"/>
  <c r="G41" i="27"/>
  <c r="C57" i="25"/>
  <c r="C56" i="27"/>
  <c r="D41" i="25"/>
  <c r="D40" i="27"/>
  <c r="G58" i="25"/>
  <c r="G57" i="27"/>
  <c r="E60" i="25"/>
  <c r="E59" i="27"/>
  <c r="E46" i="25"/>
  <c r="E45" i="27"/>
  <c r="G51" i="25"/>
  <c r="G50" i="27"/>
  <c r="D43" i="25"/>
  <c r="D42" i="27"/>
  <c r="C48" i="25"/>
  <c r="C47" i="27"/>
  <c r="C51" i="25"/>
  <c r="C50" i="27"/>
  <c r="G43" i="25"/>
  <c r="G42" i="27"/>
  <c r="E42" i="25"/>
  <c r="E41" i="27"/>
  <c r="E48" i="25"/>
  <c r="E47" i="27"/>
  <c r="G47" i="25"/>
  <c r="G46" i="27"/>
  <c r="E51" i="25"/>
  <c r="E50" i="27"/>
  <c r="D45" i="25"/>
  <c r="D44" i="27"/>
  <c r="C56" i="25"/>
  <c r="C55" i="27"/>
  <c r="D63" i="25"/>
  <c r="D62" i="27"/>
  <c r="C62" i="25"/>
  <c r="C61" i="27"/>
  <c r="G45" i="25"/>
  <c r="G44" i="27"/>
  <c r="J60" i="27"/>
  <c r="J61" i="25"/>
  <c r="M61" i="27"/>
  <c r="M62" i="25"/>
  <c r="L59" i="27"/>
  <c r="L60" i="25"/>
  <c r="L39" i="27"/>
  <c r="L40" i="25"/>
  <c r="I54" i="27"/>
  <c r="I55" i="25"/>
  <c r="H54" i="27"/>
  <c r="H55" i="25"/>
  <c r="K42" i="27"/>
  <c r="K43" i="25"/>
  <c r="L55" i="27"/>
  <c r="L56" i="25"/>
  <c r="J56" i="27"/>
  <c r="J57" i="25"/>
  <c r="O57" i="27"/>
  <c r="O58" i="25"/>
  <c r="I49" i="27"/>
  <c r="I50" i="25"/>
  <c r="K50" i="27"/>
  <c r="K51" i="25"/>
  <c r="J51" i="27"/>
  <c r="J52" i="25"/>
  <c r="N63" i="27"/>
  <c r="N64" i="25"/>
  <c r="L52" i="27"/>
  <c r="L53" i="25"/>
  <c r="M44" i="27"/>
  <c r="M45" i="25"/>
  <c r="O45" i="27"/>
  <c r="O46" i="25"/>
  <c r="K46" i="27"/>
  <c r="K47" i="25"/>
  <c r="J41" i="27"/>
  <c r="J42" i="25"/>
  <c r="G53" i="25"/>
  <c r="G52" i="27"/>
  <c r="D62" i="25"/>
  <c r="D61" i="27"/>
  <c r="D40" i="25"/>
  <c r="D39" i="27"/>
  <c r="E57" i="25"/>
  <c r="E56" i="27"/>
  <c r="G52" i="25"/>
  <c r="G51" i="27"/>
  <c r="A34" i="27"/>
  <c r="G48" i="25"/>
  <c r="G47" i="27"/>
  <c r="D56" i="25"/>
  <c r="D55" i="27"/>
  <c r="C43" i="25"/>
  <c r="C42" i="27"/>
  <c r="D42" i="25"/>
  <c r="D41" i="27"/>
  <c r="D46" i="25"/>
  <c r="D45" i="27"/>
  <c r="D53" i="25"/>
  <c r="D52" i="27"/>
  <c r="C52" i="25"/>
  <c r="C51" i="27"/>
  <c r="G40" i="25"/>
  <c r="G39" i="27"/>
  <c r="E56" i="25"/>
  <c r="E55" i="27"/>
  <c r="G63" i="25"/>
  <c r="G62" i="27"/>
  <c r="E62" i="25"/>
  <c r="E61" i="27"/>
  <c r="G55" i="25"/>
  <c r="G54" i="27"/>
  <c r="E45" i="25"/>
  <c r="E44" i="27"/>
  <c r="N60" i="27"/>
  <c r="N61" i="25"/>
  <c r="H61" i="27"/>
  <c r="H62" i="25"/>
  <c r="M59" i="27"/>
  <c r="M60" i="25"/>
  <c r="N47" i="27"/>
  <c r="N48" i="25"/>
  <c r="O39" i="27"/>
  <c r="O40" i="25"/>
  <c r="L62" i="27"/>
  <c r="L63" i="25"/>
  <c r="N54" i="27"/>
  <c r="N55" i="25"/>
  <c r="L42" i="27"/>
  <c r="L43" i="25"/>
  <c r="O55" i="27"/>
  <c r="O56" i="25"/>
  <c r="K56" i="27"/>
  <c r="K57" i="25"/>
  <c r="J49" i="27"/>
  <c r="J50" i="25"/>
  <c r="L50" i="27"/>
  <c r="L51" i="25"/>
  <c r="K51" i="27"/>
  <c r="K52" i="25"/>
  <c r="O63" i="27"/>
  <c r="O64" i="25"/>
  <c r="N44" i="27"/>
  <c r="N45" i="25"/>
  <c r="L46" i="27"/>
  <c r="L47" i="25"/>
  <c r="O40" i="27"/>
  <c r="O41" i="25"/>
  <c r="K41" i="27"/>
  <c r="K42" i="25"/>
  <c r="O61" i="27"/>
  <c r="O62" i="25"/>
  <c r="I61" i="27"/>
  <c r="I62" i="25"/>
  <c r="G64" i="25"/>
  <c r="G63" i="27"/>
  <c r="I59" i="27"/>
  <c r="I60" i="25"/>
  <c r="J47" i="27"/>
  <c r="J48" i="25"/>
  <c r="I39" i="27"/>
  <c r="I40" i="25"/>
  <c r="H39" i="27"/>
  <c r="H40" i="25"/>
  <c r="M62" i="27"/>
  <c r="M63" i="25"/>
  <c r="M54" i="27"/>
  <c r="M55" i="25"/>
  <c r="O42" i="27"/>
  <c r="O43" i="25"/>
  <c r="I55" i="27"/>
  <c r="I56" i="25"/>
  <c r="H55" i="27"/>
  <c r="H56" i="25"/>
  <c r="L56" i="27"/>
  <c r="L57" i="25"/>
  <c r="M57" i="27"/>
  <c r="M58" i="25"/>
  <c r="H57" i="27"/>
  <c r="H58" i="25"/>
  <c r="K49" i="27"/>
  <c r="K50" i="25"/>
  <c r="O50" i="27"/>
  <c r="O51" i="25"/>
  <c r="K63" i="27"/>
  <c r="K64" i="25"/>
  <c r="O52" i="27"/>
  <c r="O53" i="25"/>
  <c r="N45" i="27"/>
  <c r="N46" i="25"/>
  <c r="H45" i="27"/>
  <c r="H46" i="25"/>
  <c r="O46" i="27"/>
  <c r="O47" i="25"/>
  <c r="M40" i="27"/>
  <c r="M41" i="25"/>
  <c r="H40" i="27"/>
  <c r="H41" i="25"/>
  <c r="L41" i="27"/>
  <c r="L42" i="25"/>
  <c r="G46" i="25"/>
  <c r="G45" i="27"/>
  <c r="J61" i="27"/>
  <c r="J62" i="25"/>
  <c r="J59" i="27"/>
  <c r="J60" i="25"/>
  <c r="H59" i="27"/>
  <c r="H60" i="25"/>
  <c r="K47" i="27"/>
  <c r="K48" i="25"/>
  <c r="M39" i="27"/>
  <c r="M40" i="25"/>
  <c r="E64" i="25"/>
  <c r="E63" i="27"/>
  <c r="H62" i="27"/>
  <c r="H63" i="25"/>
  <c r="J54" i="27"/>
  <c r="J55" i="25"/>
  <c r="H42" i="27"/>
  <c r="H43" i="25"/>
  <c r="M55" i="27"/>
  <c r="M56" i="25"/>
  <c r="O56" i="27"/>
  <c r="O57" i="25"/>
  <c r="N57" i="27"/>
  <c r="N58" i="25"/>
  <c r="L49" i="27"/>
  <c r="L50" i="25"/>
  <c r="I50" i="27"/>
  <c r="I51" i="25"/>
  <c r="H50" i="27"/>
  <c r="H51" i="25"/>
  <c r="L51" i="27"/>
  <c r="L52" i="25"/>
  <c r="L63" i="27"/>
  <c r="L64" i="25"/>
  <c r="I52" i="27"/>
  <c r="I53" i="25"/>
  <c r="H52" i="27"/>
  <c r="H53" i="25"/>
  <c r="J44" i="27"/>
  <c r="J45" i="25"/>
  <c r="I45" i="27"/>
  <c r="I46" i="25"/>
  <c r="H46" i="27"/>
  <c r="H47" i="25"/>
  <c r="N40" i="27"/>
  <c r="N41" i="25"/>
  <c r="O41" i="27"/>
  <c r="O42" i="25"/>
  <c r="O60" i="27"/>
  <c r="O61" i="25"/>
  <c r="C46" i="25"/>
  <c r="C45" i="27"/>
  <c r="G62" i="25"/>
  <c r="G61" i="27"/>
  <c r="G41" i="25"/>
  <c r="G40" i="27"/>
  <c r="D57" i="25"/>
  <c r="D56" i="27"/>
  <c r="D61" i="25"/>
  <c r="D60" i="27"/>
  <c r="D60" i="25"/>
  <c r="D59" i="27"/>
  <c r="N61" i="27"/>
  <c r="N62" i="25"/>
  <c r="N59" i="27"/>
  <c r="N60" i="25"/>
  <c r="L47" i="27"/>
  <c r="L48" i="25"/>
  <c r="N39" i="27"/>
  <c r="N40" i="25"/>
  <c r="J62" i="27"/>
  <c r="J63" i="25"/>
  <c r="I62" i="27"/>
  <c r="I63" i="25"/>
  <c r="K54" i="27"/>
  <c r="K55" i="25"/>
  <c r="I42" i="27"/>
  <c r="I43" i="25"/>
  <c r="N55" i="27"/>
  <c r="N56" i="25"/>
  <c r="M56" i="27"/>
  <c r="M57" i="25"/>
  <c r="H56" i="27"/>
  <c r="H57" i="25"/>
  <c r="I57" i="27"/>
  <c r="I58" i="25"/>
  <c r="O49" i="27"/>
  <c r="O50" i="25"/>
  <c r="M50" i="27"/>
  <c r="M51" i="25"/>
  <c r="O51" i="27"/>
  <c r="O52" i="25"/>
  <c r="M52" i="27"/>
  <c r="M53" i="25"/>
  <c r="K44" i="27"/>
  <c r="K45" i="25"/>
  <c r="M45" i="27"/>
  <c r="M46" i="25"/>
  <c r="I46" i="27"/>
  <c r="I47" i="25"/>
  <c r="I40" i="27"/>
  <c r="I41" i="25"/>
  <c r="M41" i="27"/>
  <c r="M42" i="25"/>
  <c r="H41" i="27"/>
  <c r="H42" i="25"/>
  <c r="E52" i="25"/>
  <c r="E51" i="27"/>
  <c r="C63" i="25"/>
  <c r="C62" i="27"/>
  <c r="C53" i="25"/>
  <c r="C52" i="27"/>
  <c r="E63" i="25"/>
  <c r="E62" i="27"/>
  <c r="C40" i="25"/>
  <c r="C39" i="27"/>
  <c r="L60" i="27"/>
  <c r="L61" i="25"/>
  <c r="A37" i="25"/>
  <c r="A36" i="27"/>
  <c r="A36" i="25"/>
  <c r="A35" i="27"/>
  <c r="C41" i="25"/>
  <c r="C40" i="27"/>
  <c r="D48" i="25"/>
  <c r="D47" i="27"/>
  <c r="C47" i="25"/>
  <c r="C46" i="27"/>
  <c r="D51" i="25"/>
  <c r="D50" i="27"/>
  <c r="C45" i="25"/>
  <c r="C44" i="27"/>
  <c r="E58" i="25"/>
  <c r="E57" i="27"/>
  <c r="G57" i="25"/>
  <c r="G56" i="27"/>
  <c r="G61" i="25"/>
  <c r="G60" i="27"/>
  <c r="E55" i="25"/>
  <c r="E54" i="27"/>
  <c r="M60" i="27"/>
  <c r="M61" i="25"/>
  <c r="O47" i="27"/>
  <c r="O48" i="25"/>
  <c r="J39" i="27"/>
  <c r="J40" i="25"/>
  <c r="O62" i="27"/>
  <c r="O63" i="25"/>
  <c r="M42" i="27"/>
  <c r="M43" i="25"/>
  <c r="N56" i="27"/>
  <c r="N57" i="25"/>
  <c r="J57" i="27"/>
  <c r="J58" i="25"/>
  <c r="H49" i="27"/>
  <c r="H50" i="25"/>
  <c r="N50" i="27"/>
  <c r="N51" i="25"/>
  <c r="I51" i="27"/>
  <c r="I52" i="25"/>
  <c r="H51" i="27"/>
  <c r="H52" i="25"/>
  <c r="M63" i="27"/>
  <c r="M64" i="25"/>
  <c r="N52" i="27"/>
  <c r="N53" i="25"/>
  <c r="L44" i="27"/>
  <c r="L45" i="25"/>
  <c r="J45" i="27"/>
  <c r="J46" i="25"/>
  <c r="N46" i="27"/>
  <c r="N47" i="25"/>
  <c r="J40" i="27"/>
  <c r="J41" i="25"/>
  <c r="N41" i="27"/>
  <c r="N42" i="25"/>
  <c r="E43" i="25"/>
  <c r="E42" i="27"/>
  <c r="K60" i="27"/>
  <c r="K61" i="25"/>
  <c r="E53" i="25"/>
  <c r="E52" i="27"/>
  <c r="E47" i="25"/>
  <c r="E46" i="27"/>
  <c r="D55" i="25"/>
  <c r="D54" i="27"/>
  <c r="C61" i="25"/>
  <c r="C60" i="27"/>
  <c r="G60" i="25"/>
  <c r="G59" i="27"/>
  <c r="H60" i="27"/>
  <c r="H61" i="25"/>
  <c r="K61" i="27"/>
  <c r="K62" i="25"/>
  <c r="O59" i="27"/>
  <c r="O60" i="25"/>
  <c r="I47" i="27"/>
  <c r="I48" i="25"/>
  <c r="H47" i="27"/>
  <c r="H48" i="25"/>
  <c r="N62" i="27"/>
  <c r="N63" i="25"/>
  <c r="L54" i="27"/>
  <c r="L55" i="25"/>
  <c r="N42" i="27"/>
  <c r="N43" i="25"/>
  <c r="I38" i="27"/>
  <c r="I39" i="25"/>
  <c r="J55" i="27"/>
  <c r="J56" i="25"/>
  <c r="I56" i="27"/>
  <c r="I57" i="25"/>
  <c r="K57" i="27"/>
  <c r="K58" i="25"/>
  <c r="M49" i="27"/>
  <c r="M50" i="25"/>
  <c r="J50" i="27"/>
  <c r="J51" i="25"/>
  <c r="M51" i="27"/>
  <c r="M52" i="25"/>
  <c r="H63" i="27"/>
  <c r="H64" i="25"/>
  <c r="J52" i="27"/>
  <c r="J53" i="25"/>
  <c r="O44" i="27"/>
  <c r="O45" i="25"/>
  <c r="K45" i="27"/>
  <c r="K46" i="25"/>
  <c r="M46" i="27"/>
  <c r="M47" i="25"/>
  <c r="K40" i="27"/>
  <c r="K41" i="25"/>
  <c r="I41" i="27"/>
  <c r="I42" i="25"/>
  <c r="D58" i="25"/>
  <c r="D57" i="27"/>
  <c r="D52" i="25"/>
  <c r="D51" i="27"/>
  <c r="E40" i="25"/>
  <c r="E39" i="27"/>
  <c r="A38" i="25"/>
  <c r="A37" i="27"/>
  <c r="C58" i="25"/>
  <c r="C57" i="27"/>
  <c r="E41" i="25"/>
  <c r="E40" i="27"/>
  <c r="D50" i="25"/>
  <c r="D49" i="27"/>
  <c r="C42" i="25"/>
  <c r="C41" i="27"/>
  <c r="D47" i="25"/>
  <c r="D46" i="27"/>
  <c r="C50" i="25"/>
  <c r="C49" i="27"/>
  <c r="G56" i="25"/>
  <c r="G55" i="27"/>
  <c r="C55" i="25"/>
  <c r="C54" i="27"/>
  <c r="E61" i="25"/>
  <c r="E60" i="27"/>
  <c r="G50" i="25"/>
  <c r="G49" i="27"/>
  <c r="E50" i="25"/>
  <c r="E49" i="27"/>
  <c r="I60" i="27"/>
  <c r="I61" i="25"/>
  <c r="L61" i="27"/>
  <c r="L62" i="25"/>
  <c r="K59" i="27"/>
  <c r="K60" i="25"/>
  <c r="M47" i="27"/>
  <c r="M48" i="25"/>
  <c r="K39" i="27"/>
  <c r="K40" i="25"/>
  <c r="K62" i="27"/>
  <c r="K63" i="25"/>
  <c r="O54" i="27"/>
  <c r="O55" i="25"/>
  <c r="J42" i="27"/>
  <c r="J43" i="25"/>
  <c r="C64" i="25"/>
  <c r="C63" i="27"/>
  <c r="K55" i="27"/>
  <c r="K56" i="25"/>
  <c r="L57" i="27"/>
  <c r="L58" i="25"/>
  <c r="N49" i="27"/>
  <c r="N50" i="25"/>
  <c r="N51" i="27"/>
  <c r="N52" i="25"/>
  <c r="J63" i="27"/>
  <c r="J64" i="25"/>
  <c r="I63" i="27"/>
  <c r="I64" i="25"/>
  <c r="K52" i="27"/>
  <c r="K53" i="25"/>
  <c r="I44" i="27"/>
  <c r="I45" i="25"/>
  <c r="H44" i="27"/>
  <c r="H45" i="25"/>
  <c r="L45" i="27"/>
  <c r="L46" i="25"/>
  <c r="J46" i="27"/>
  <c r="J47" i="25"/>
  <c r="L40" i="27"/>
  <c r="L41" i="25"/>
  <c r="A35" i="25"/>
  <c r="AU2" i="15"/>
  <c r="AU2" i="14"/>
  <c r="AU2" i="13"/>
  <c r="AU2" i="12"/>
  <c r="AU2" i="11"/>
  <c r="J39" i="25" l="1"/>
  <c r="L38" i="27"/>
  <c r="N38" i="27"/>
  <c r="M39" i="25"/>
  <c r="AT6" i="11"/>
  <c r="L6" i="11"/>
  <c r="AC6" i="11"/>
  <c r="H6" i="11"/>
  <c r="G5" i="11"/>
  <c r="AQ5" i="11"/>
  <c r="S7" i="11"/>
  <c r="AD7" i="11"/>
  <c r="AA5" i="11"/>
  <c r="G7" i="11"/>
  <c r="AQ5" i="12"/>
  <c r="AD7" i="12"/>
  <c r="AA5" i="12"/>
  <c r="S7" i="12"/>
  <c r="G7" i="12"/>
  <c r="AT6" i="12"/>
  <c r="AC6" i="12"/>
  <c r="L6" i="12"/>
  <c r="H6" i="12"/>
  <c r="G5" i="12"/>
  <c r="L6" i="13"/>
  <c r="AQ5" i="13"/>
  <c r="H6" i="13"/>
  <c r="AD7" i="13"/>
  <c r="AA5" i="13"/>
  <c r="AT6" i="13"/>
  <c r="S7" i="13"/>
  <c r="G5" i="13"/>
  <c r="G7" i="13"/>
  <c r="AC6" i="13"/>
  <c r="S7" i="14"/>
  <c r="G5" i="14"/>
  <c r="AT6" i="14"/>
  <c r="G7" i="14"/>
  <c r="AC6" i="14"/>
  <c r="L6" i="14"/>
  <c r="AQ5" i="14"/>
  <c r="H6" i="14"/>
  <c r="AD7" i="14"/>
  <c r="AA5" i="14"/>
  <c r="AT6" i="15"/>
  <c r="L6" i="15"/>
  <c r="AC6" i="15"/>
  <c r="H6" i="15"/>
  <c r="AQ5" i="15"/>
  <c r="S7" i="15"/>
  <c r="G5" i="15"/>
  <c r="AD7" i="15"/>
  <c r="AA5" i="15"/>
  <c r="G7" i="15"/>
  <c r="H38" i="27"/>
  <c r="K38" i="27"/>
  <c r="D38" i="27"/>
  <c r="G38" i="27"/>
  <c r="C38" i="27"/>
  <c r="O39" i="25"/>
  <c r="B18" i="15"/>
  <c r="A28" i="27" s="1"/>
  <c r="E38" i="27"/>
  <c r="B18" i="11"/>
  <c r="A14" i="25" s="1"/>
  <c r="B18" i="12"/>
  <c r="B18" i="13"/>
  <c r="A23" i="27" s="1"/>
  <c r="B18" i="14"/>
  <c r="A33" i="27" s="1"/>
  <c r="C37" i="25"/>
  <c r="C36" i="27"/>
  <c r="D37" i="25"/>
  <c r="D36" i="27"/>
  <c r="G37" i="25"/>
  <c r="G36" i="27"/>
  <c r="D36" i="25"/>
  <c r="D35" i="27"/>
  <c r="C35" i="25"/>
  <c r="C34" i="27"/>
  <c r="I37" i="27"/>
  <c r="I38" i="25"/>
  <c r="N35" i="27"/>
  <c r="N36" i="25"/>
  <c r="I36" i="27"/>
  <c r="I37" i="25"/>
  <c r="O34" i="27"/>
  <c r="O35" i="25"/>
  <c r="L37" i="27"/>
  <c r="L38" i="25"/>
  <c r="E38" i="25"/>
  <c r="E37" i="27"/>
  <c r="G36" i="25"/>
  <c r="G35" i="27"/>
  <c r="D35" i="25"/>
  <c r="D34" i="27"/>
  <c r="J35" i="27"/>
  <c r="J36" i="25"/>
  <c r="M36" i="27"/>
  <c r="M37" i="25"/>
  <c r="H34" i="27"/>
  <c r="H35" i="25"/>
  <c r="E35" i="25"/>
  <c r="E34" i="27"/>
  <c r="C38" i="25"/>
  <c r="C37" i="27"/>
  <c r="M37" i="27"/>
  <c r="M38" i="25"/>
  <c r="C36" i="25"/>
  <c r="C35" i="27"/>
  <c r="G35" i="25"/>
  <c r="G34" i="27"/>
  <c r="K35" i="27"/>
  <c r="K36" i="25"/>
  <c r="N36" i="27"/>
  <c r="N37" i="25"/>
  <c r="I34" i="27"/>
  <c r="I35" i="25"/>
  <c r="E36" i="25"/>
  <c r="E35" i="27"/>
  <c r="J37" i="27"/>
  <c r="J38" i="25"/>
  <c r="L35" i="27"/>
  <c r="L36" i="25"/>
  <c r="J36" i="27"/>
  <c r="J37" i="25"/>
  <c r="M34" i="27"/>
  <c r="M35" i="25"/>
  <c r="K37" i="27"/>
  <c r="K38" i="25"/>
  <c r="O35" i="27"/>
  <c r="O36" i="25"/>
  <c r="K36" i="27"/>
  <c r="K37" i="25"/>
  <c r="N34" i="27"/>
  <c r="N35" i="25"/>
  <c r="D38" i="25"/>
  <c r="D37" i="27"/>
  <c r="I35" i="27"/>
  <c r="I36" i="25"/>
  <c r="H35" i="27"/>
  <c r="H36" i="25"/>
  <c r="L36" i="27"/>
  <c r="L37" i="25"/>
  <c r="J34" i="27"/>
  <c r="J35" i="25"/>
  <c r="G38" i="25"/>
  <c r="G37" i="27"/>
  <c r="O37" i="27"/>
  <c r="O38" i="25"/>
  <c r="M35" i="27"/>
  <c r="M36" i="25"/>
  <c r="O36" i="27"/>
  <c r="O37" i="25"/>
  <c r="K34" i="27"/>
  <c r="K35" i="25"/>
  <c r="E37" i="25"/>
  <c r="E36" i="27"/>
  <c r="N37" i="27"/>
  <c r="N38" i="25"/>
  <c r="H37" i="27"/>
  <c r="H38" i="25"/>
  <c r="H36" i="27"/>
  <c r="H37" i="25"/>
  <c r="L34" i="27"/>
  <c r="L35" i="25"/>
  <c r="B16" i="11"/>
  <c r="B14" i="11"/>
  <c r="B17" i="11"/>
  <c r="B15" i="11"/>
  <c r="B15" i="15"/>
  <c r="B17" i="15"/>
  <c r="B14" i="15"/>
  <c r="B16" i="15"/>
  <c r="B15" i="13"/>
  <c r="B17" i="13"/>
  <c r="B15" i="14"/>
  <c r="B17" i="14"/>
  <c r="B14" i="13"/>
  <c r="B16" i="13"/>
  <c r="B14" i="14"/>
  <c r="B16" i="14"/>
  <c r="B15" i="12"/>
  <c r="B17" i="12"/>
  <c r="B14" i="12"/>
  <c r="B16" i="12"/>
  <c r="B15" i="3"/>
  <c r="B16" i="3"/>
  <c r="B17" i="3"/>
  <c r="B18" i="3"/>
  <c r="A24" i="25" l="1"/>
  <c r="A29" i="25"/>
  <c r="A34" i="25"/>
  <c r="AL18" i="12"/>
  <c r="AI18" i="12"/>
  <c r="AG18" i="12"/>
  <c r="L18" i="27" s="1"/>
  <c r="AE18" i="12"/>
  <c r="K18" i="27" s="1"/>
  <c r="AB18" i="12"/>
  <c r="J19" i="25" s="1"/>
  <c r="AO18" i="12"/>
  <c r="O18" i="27" s="1"/>
  <c r="X18" i="12"/>
  <c r="H19" i="25" s="1"/>
  <c r="AB16" i="3"/>
  <c r="AI16" i="3"/>
  <c r="AL16" i="3"/>
  <c r="AG16" i="3"/>
  <c r="AE16" i="3"/>
  <c r="AO16" i="3"/>
  <c r="AL16" i="14"/>
  <c r="AI16" i="14"/>
  <c r="AG16" i="14"/>
  <c r="AE16" i="14"/>
  <c r="AB16" i="14"/>
  <c r="AO16" i="14"/>
  <c r="X16" i="14"/>
  <c r="V14" i="13"/>
  <c r="AL14" i="13"/>
  <c r="AI14" i="13"/>
  <c r="AG14" i="13"/>
  <c r="AE14" i="13"/>
  <c r="AB14" i="13"/>
  <c r="X14" i="13"/>
  <c r="AO14" i="13"/>
  <c r="AL17" i="11"/>
  <c r="AI17" i="11"/>
  <c r="AG17" i="11"/>
  <c r="AE17" i="11"/>
  <c r="AB17" i="11"/>
  <c r="X17" i="11"/>
  <c r="AO17" i="11"/>
  <c r="AL16" i="11"/>
  <c r="AI16" i="11"/>
  <c r="AO16" i="11"/>
  <c r="AG16" i="11"/>
  <c r="AE16" i="11"/>
  <c r="AB16" i="11"/>
  <c r="X16" i="11"/>
  <c r="AL17" i="12"/>
  <c r="AI17" i="12"/>
  <c r="AG17" i="12"/>
  <c r="AE17" i="12"/>
  <c r="AB17" i="12"/>
  <c r="X17" i="12"/>
  <c r="AO17" i="12"/>
  <c r="S14" i="14"/>
  <c r="AL14" i="14"/>
  <c r="AI14" i="14"/>
  <c r="AG14" i="14"/>
  <c r="AE14" i="14"/>
  <c r="AB14" i="14"/>
  <c r="AO14" i="14"/>
  <c r="X14" i="14"/>
  <c r="D14" i="11"/>
  <c r="AL14" i="11"/>
  <c r="AI14" i="11"/>
  <c r="AG14" i="11"/>
  <c r="AE14" i="11"/>
  <c r="AB14" i="11"/>
  <c r="AO14" i="11"/>
  <c r="X14" i="11"/>
  <c r="A18" i="27"/>
  <c r="AL15" i="15"/>
  <c r="AI15" i="15"/>
  <c r="AG15" i="15"/>
  <c r="AE15" i="15"/>
  <c r="AB15" i="15"/>
  <c r="X15" i="15"/>
  <c r="AO15" i="15"/>
  <c r="V14" i="15"/>
  <c r="AL14" i="15"/>
  <c r="AI14" i="15"/>
  <c r="AG14" i="15"/>
  <c r="AE14" i="15"/>
  <c r="AB14" i="15"/>
  <c r="AO14" i="15"/>
  <c r="X14" i="15"/>
  <c r="AL16" i="12"/>
  <c r="AI16" i="12"/>
  <c r="AG16" i="12"/>
  <c r="AE16" i="12"/>
  <c r="AB16" i="12"/>
  <c r="AO16" i="12"/>
  <c r="X16" i="12"/>
  <c r="AL15" i="12"/>
  <c r="AI15" i="12"/>
  <c r="AG15" i="12"/>
  <c r="AE15" i="12"/>
  <c r="AB15" i="12"/>
  <c r="AO15" i="12"/>
  <c r="X15" i="12"/>
  <c r="AL15" i="11"/>
  <c r="AI15" i="11"/>
  <c r="AG15" i="11"/>
  <c r="AE15" i="11"/>
  <c r="AO15" i="11"/>
  <c r="AB15" i="11"/>
  <c r="X15" i="11"/>
  <c r="A19" i="25"/>
  <c r="AL18" i="14"/>
  <c r="N33" i="27" s="1"/>
  <c r="AI18" i="14"/>
  <c r="M33" i="27" s="1"/>
  <c r="AG18" i="14"/>
  <c r="AE18" i="14"/>
  <c r="K34" i="25" s="1"/>
  <c r="AB18" i="14"/>
  <c r="J33" i="27" s="1"/>
  <c r="X18" i="14"/>
  <c r="H34" i="25" s="1"/>
  <c r="AO18" i="14"/>
  <c r="O33" i="27" s="1"/>
  <c r="AL16" i="15"/>
  <c r="AI16" i="15"/>
  <c r="AG16" i="15"/>
  <c r="AE16" i="15"/>
  <c r="AB16" i="15"/>
  <c r="AO16" i="15"/>
  <c r="X16" i="15"/>
  <c r="AI15" i="3"/>
  <c r="AB15" i="3"/>
  <c r="AL15" i="3"/>
  <c r="AG15" i="3"/>
  <c r="AE15" i="3"/>
  <c r="AO15" i="3"/>
  <c r="S14" i="12"/>
  <c r="AL14" i="12"/>
  <c r="AI14" i="12"/>
  <c r="AG14" i="12"/>
  <c r="AE14" i="12"/>
  <c r="AB14" i="12"/>
  <c r="AO14" i="12"/>
  <c r="X14" i="12"/>
  <c r="AL17" i="15"/>
  <c r="AI17" i="15"/>
  <c r="AG17" i="15"/>
  <c r="AE17" i="15"/>
  <c r="AB17" i="15"/>
  <c r="X17" i="15"/>
  <c r="AO17" i="15"/>
  <c r="AL18" i="13"/>
  <c r="N23" i="27" s="1"/>
  <c r="AI18" i="13"/>
  <c r="M24" i="25" s="1"/>
  <c r="AG18" i="13"/>
  <c r="L23" i="27" s="1"/>
  <c r="AE18" i="13"/>
  <c r="K23" i="27" s="1"/>
  <c r="AB18" i="13"/>
  <c r="J23" i="27" s="1"/>
  <c r="AO18" i="13"/>
  <c r="O23" i="27" s="1"/>
  <c r="X18" i="13"/>
  <c r="H23" i="27" s="1"/>
  <c r="AL17" i="13"/>
  <c r="AI17" i="13"/>
  <c r="AG17" i="13"/>
  <c r="AE17" i="13"/>
  <c r="AB17" i="13"/>
  <c r="AO17" i="13"/>
  <c r="X17" i="13"/>
  <c r="AL18" i="11"/>
  <c r="N14" i="25" s="1"/>
  <c r="AI18" i="11"/>
  <c r="AG18" i="11"/>
  <c r="L13" i="27" s="1"/>
  <c r="AO18" i="11"/>
  <c r="O13" i="27" s="1"/>
  <c r="AE18" i="11"/>
  <c r="K13" i="27" s="1"/>
  <c r="AB18" i="11"/>
  <c r="J14" i="25" s="1"/>
  <c r="X18" i="11"/>
  <c r="H13" i="27" s="1"/>
  <c r="AL18" i="3"/>
  <c r="AG18" i="3"/>
  <c r="AE18" i="3"/>
  <c r="AO18" i="3"/>
  <c r="AI18" i="3"/>
  <c r="AB18" i="3"/>
  <c r="AL17" i="14"/>
  <c r="AI17" i="14"/>
  <c r="AG17" i="14"/>
  <c r="AE17" i="14"/>
  <c r="AB17" i="14"/>
  <c r="AO17" i="14"/>
  <c r="X17" i="14"/>
  <c r="AL15" i="13"/>
  <c r="AI15" i="13"/>
  <c r="AG15" i="13"/>
  <c r="AE15" i="13"/>
  <c r="AB15" i="13"/>
  <c r="X15" i="13"/>
  <c r="AO15" i="13"/>
  <c r="A13" i="27"/>
  <c r="AL17" i="3"/>
  <c r="AG17" i="3"/>
  <c r="AE17" i="3"/>
  <c r="AO17" i="3"/>
  <c r="AI17" i="3"/>
  <c r="AB17" i="3"/>
  <c r="AL16" i="13"/>
  <c r="AI16" i="13"/>
  <c r="AG16" i="13"/>
  <c r="AE16" i="13"/>
  <c r="AB16" i="13"/>
  <c r="AO16" i="13"/>
  <c r="X16" i="13"/>
  <c r="AL15" i="14"/>
  <c r="AI15" i="14"/>
  <c r="AG15" i="14"/>
  <c r="AE15" i="14"/>
  <c r="AB15" i="14"/>
  <c r="X15" i="14"/>
  <c r="AO15" i="14"/>
  <c r="AL18" i="15"/>
  <c r="N28" i="27" s="1"/>
  <c r="AI18" i="15"/>
  <c r="M29" i="25" s="1"/>
  <c r="AG18" i="15"/>
  <c r="L28" i="27" s="1"/>
  <c r="AE18" i="15"/>
  <c r="K28" i="27" s="1"/>
  <c r="AB18" i="15"/>
  <c r="J28" i="27" s="1"/>
  <c r="AO18" i="15"/>
  <c r="O28" i="27" s="1"/>
  <c r="X18" i="15"/>
  <c r="H29" i="25" s="1"/>
  <c r="D14" i="14"/>
  <c r="D14" i="12"/>
  <c r="V14" i="11"/>
  <c r="S16" i="15"/>
  <c r="V16" i="15"/>
  <c r="O16" i="15"/>
  <c r="D16" i="15"/>
  <c r="V14" i="14"/>
  <c r="O14" i="12"/>
  <c r="V18" i="11"/>
  <c r="G14" i="25" s="1"/>
  <c r="D18" i="11"/>
  <c r="C13" i="27" s="1"/>
  <c r="S18" i="11"/>
  <c r="E13" i="27" s="1"/>
  <c r="O18" i="11"/>
  <c r="D13" i="27" s="1"/>
  <c r="V15" i="15"/>
  <c r="D15" i="15"/>
  <c r="S15" i="15"/>
  <c r="O15" i="15"/>
  <c r="V18" i="14"/>
  <c r="G34" i="25" s="1"/>
  <c r="D18" i="14"/>
  <c r="C34" i="25" s="1"/>
  <c r="S18" i="14"/>
  <c r="E34" i="25" s="1"/>
  <c r="O18" i="14"/>
  <c r="D34" i="25" s="1"/>
  <c r="V14" i="12"/>
  <c r="O14" i="13"/>
  <c r="D14" i="15"/>
  <c r="D16" i="3"/>
  <c r="S16" i="3"/>
  <c r="X16" i="3"/>
  <c r="V16" i="3"/>
  <c r="O16" i="3"/>
  <c r="V16" i="14"/>
  <c r="D16" i="14"/>
  <c r="S16" i="14"/>
  <c r="O16" i="14"/>
  <c r="V17" i="11"/>
  <c r="S17" i="11"/>
  <c r="O17" i="11"/>
  <c r="D17" i="11"/>
  <c r="S14" i="13"/>
  <c r="S18" i="12"/>
  <c r="E19" i="25" s="1"/>
  <c r="V18" i="12"/>
  <c r="G19" i="25" s="1"/>
  <c r="O18" i="12"/>
  <c r="D19" i="25" s="1"/>
  <c r="D18" i="12"/>
  <c r="C18" i="27" s="1"/>
  <c r="O14" i="15"/>
  <c r="D14" i="13"/>
  <c r="O14" i="11"/>
  <c r="S14" i="15"/>
  <c r="D18" i="3"/>
  <c r="X18" i="3"/>
  <c r="V18" i="3"/>
  <c r="O18" i="3"/>
  <c r="S18" i="3"/>
  <c r="S15" i="13"/>
  <c r="V15" i="13"/>
  <c r="O15" i="13"/>
  <c r="D15" i="13"/>
  <c r="D17" i="3"/>
  <c r="X17" i="3"/>
  <c r="V17" i="3"/>
  <c r="O17" i="3"/>
  <c r="S17" i="3"/>
  <c r="V16" i="13"/>
  <c r="D16" i="13"/>
  <c r="S16" i="13"/>
  <c r="O16" i="13"/>
  <c r="V15" i="14"/>
  <c r="S15" i="14"/>
  <c r="O15" i="14"/>
  <c r="D15" i="14"/>
  <c r="V16" i="12"/>
  <c r="S16" i="12"/>
  <c r="O16" i="12"/>
  <c r="D16" i="12"/>
  <c r="V15" i="12"/>
  <c r="D15" i="12"/>
  <c r="S15" i="12"/>
  <c r="O15" i="12"/>
  <c r="S15" i="11"/>
  <c r="V15" i="11"/>
  <c r="O15" i="11"/>
  <c r="D15" i="11"/>
  <c r="O14" i="14"/>
  <c r="S14" i="11"/>
  <c r="V16" i="11"/>
  <c r="D16" i="11"/>
  <c r="S16" i="11"/>
  <c r="O16" i="11"/>
  <c r="S17" i="13"/>
  <c r="V17" i="13"/>
  <c r="O17" i="13"/>
  <c r="D17" i="13"/>
  <c r="S17" i="14"/>
  <c r="V17" i="14"/>
  <c r="O17" i="14"/>
  <c r="D17" i="14"/>
  <c r="D15" i="3"/>
  <c r="S15" i="3"/>
  <c r="X15" i="3"/>
  <c r="V15" i="3"/>
  <c r="O15" i="3"/>
  <c r="V17" i="12"/>
  <c r="D17" i="12"/>
  <c r="S17" i="12"/>
  <c r="O17" i="12"/>
  <c r="V17" i="15"/>
  <c r="D17" i="15"/>
  <c r="S17" i="15"/>
  <c r="O17" i="15"/>
  <c r="V18" i="13"/>
  <c r="G23" i="27" s="1"/>
  <c r="D18" i="13"/>
  <c r="C23" i="27" s="1"/>
  <c r="S18" i="13"/>
  <c r="E24" i="25" s="1"/>
  <c r="O18" i="13"/>
  <c r="D23" i="27" s="1"/>
  <c r="V18" i="15"/>
  <c r="G28" i="27" s="1"/>
  <c r="S18" i="15"/>
  <c r="E29" i="25" s="1"/>
  <c r="O18" i="15"/>
  <c r="D29" i="25" s="1"/>
  <c r="D18" i="15"/>
  <c r="C29" i="25" s="1"/>
  <c r="A33" i="25"/>
  <c r="A32" i="27"/>
  <c r="A14" i="27"/>
  <c r="A22" i="25"/>
  <c r="A21" i="27"/>
  <c r="A31" i="25"/>
  <c r="A30" i="27"/>
  <c r="I33" i="27"/>
  <c r="I34" i="25"/>
  <c r="A10" i="27"/>
  <c r="A32" i="25"/>
  <c r="A31" i="27"/>
  <c r="A19" i="27"/>
  <c r="I23" i="27"/>
  <c r="I24" i="25"/>
  <c r="A28" i="25"/>
  <c r="A27" i="27"/>
  <c r="A26" i="25"/>
  <c r="A25" i="27"/>
  <c r="A21" i="25"/>
  <c r="A20" i="27"/>
  <c r="A29" i="27"/>
  <c r="I18" i="27"/>
  <c r="I19" i="25"/>
  <c r="L33" i="27"/>
  <c r="L34" i="25"/>
  <c r="I13" i="27"/>
  <c r="I14" i="25"/>
  <c r="M18" i="27"/>
  <c r="M19" i="25"/>
  <c r="M34" i="25"/>
  <c r="N18" i="27"/>
  <c r="N19" i="25"/>
  <c r="A23" i="25"/>
  <c r="A22" i="27"/>
  <c r="A24" i="27"/>
  <c r="A9" i="27"/>
  <c r="I28" i="27"/>
  <c r="I29" i="25"/>
  <c r="M13" i="27"/>
  <c r="M14" i="25"/>
  <c r="A27" i="25"/>
  <c r="A26" i="27"/>
  <c r="A12" i="27"/>
  <c r="H18" i="27"/>
  <c r="A11" i="27"/>
  <c r="C10" i="25"/>
  <c r="C9" i="27"/>
  <c r="A18" i="25"/>
  <c r="A17" i="27"/>
  <c r="A17" i="25"/>
  <c r="A16" i="27"/>
  <c r="A16" i="25"/>
  <c r="A15" i="27"/>
  <c r="A4" i="27"/>
  <c r="C4" i="27"/>
  <c r="A9" i="25"/>
  <c r="A8" i="27"/>
  <c r="A7" i="25"/>
  <c r="A6" i="27"/>
  <c r="A8" i="25"/>
  <c r="A7" i="27"/>
  <c r="A6" i="25"/>
  <c r="A5" i="27"/>
  <c r="A5" i="25"/>
  <c r="A20" i="25"/>
  <c r="A11" i="25"/>
  <c r="A13" i="25"/>
  <c r="A12" i="25"/>
  <c r="A15" i="25"/>
  <c r="A30" i="25"/>
  <c r="A25" i="25"/>
  <c r="A10" i="25"/>
  <c r="K33" i="27" l="1"/>
  <c r="L19" i="25"/>
  <c r="N24" i="25"/>
  <c r="M23" i="27"/>
  <c r="M28" i="27"/>
  <c r="L29" i="25"/>
  <c r="L14" i="25"/>
  <c r="J18" i="27"/>
  <c r="H33" i="27"/>
  <c r="O14" i="25"/>
  <c r="J34" i="25"/>
  <c r="K19" i="25"/>
  <c r="K29" i="25"/>
  <c r="D14" i="25"/>
  <c r="C14" i="25"/>
  <c r="O19" i="25"/>
  <c r="J13" i="27"/>
  <c r="L24" i="25"/>
  <c r="E14" i="25"/>
  <c r="K14" i="25"/>
  <c r="D33" i="27"/>
  <c r="E33" i="27"/>
  <c r="N13" i="27"/>
  <c r="H24" i="25"/>
  <c r="J29" i="25"/>
  <c r="C19" i="25"/>
  <c r="N29" i="25"/>
  <c r="J24" i="25"/>
  <c r="H28" i="27"/>
  <c r="E23" i="27"/>
  <c r="G13" i="27"/>
  <c r="K24" i="25"/>
  <c r="H14" i="25"/>
  <c r="O29" i="25"/>
  <c r="O34" i="25"/>
  <c r="G33" i="27"/>
  <c r="G18" i="27"/>
  <c r="N34" i="25"/>
  <c r="O24" i="25"/>
  <c r="E18" i="27"/>
  <c r="D24" i="25"/>
  <c r="D18" i="27"/>
  <c r="G29" i="25"/>
  <c r="E28" i="27"/>
  <c r="G24" i="25"/>
  <c r="C28" i="27"/>
  <c r="C24" i="25"/>
  <c r="D28" i="27"/>
  <c r="C33" i="27"/>
  <c r="C20" i="25"/>
  <c r="C19" i="27"/>
  <c r="G27" i="25"/>
  <c r="G26" i="27"/>
  <c r="D21" i="25"/>
  <c r="D20" i="27"/>
  <c r="E31" i="25"/>
  <c r="E30" i="27"/>
  <c r="G21" i="25"/>
  <c r="G20" i="27"/>
  <c r="E32" i="25"/>
  <c r="E31" i="27"/>
  <c r="G26" i="25"/>
  <c r="G25" i="27"/>
  <c r="G20" i="25"/>
  <c r="G19" i="27"/>
  <c r="G30" i="25"/>
  <c r="G29" i="27"/>
  <c r="C30" i="25"/>
  <c r="C29" i="27"/>
  <c r="K12" i="27"/>
  <c r="K13" i="25"/>
  <c r="J26" i="27"/>
  <c r="J27" i="25"/>
  <c r="N9" i="27"/>
  <c r="N10" i="25"/>
  <c r="N24" i="27"/>
  <c r="N25" i="25"/>
  <c r="J22" i="27"/>
  <c r="J23" i="25"/>
  <c r="N17" i="27"/>
  <c r="N18" i="25"/>
  <c r="L29" i="27"/>
  <c r="L30" i="25"/>
  <c r="O11" i="27"/>
  <c r="O12" i="25"/>
  <c r="M20" i="27"/>
  <c r="M21" i="25"/>
  <c r="J15" i="27"/>
  <c r="J16" i="25"/>
  <c r="J16" i="27"/>
  <c r="J17" i="25"/>
  <c r="M27" i="27"/>
  <c r="M28" i="25"/>
  <c r="L31" i="27"/>
  <c r="L32" i="25"/>
  <c r="N10" i="27"/>
  <c r="N11" i="25"/>
  <c r="K30" i="27"/>
  <c r="K31" i="25"/>
  <c r="H21" i="27"/>
  <c r="H22" i="25"/>
  <c r="I14" i="27"/>
  <c r="I15" i="25"/>
  <c r="L32" i="27"/>
  <c r="L33" i="25"/>
  <c r="D23" i="25"/>
  <c r="D22" i="27"/>
  <c r="D32" i="25"/>
  <c r="D31" i="27"/>
  <c r="C26" i="25"/>
  <c r="C25" i="27"/>
  <c r="C25" i="25"/>
  <c r="C24" i="27"/>
  <c r="L12" i="27"/>
  <c r="L13" i="25"/>
  <c r="K26" i="27"/>
  <c r="K27" i="25"/>
  <c r="O9" i="27"/>
  <c r="O10" i="25"/>
  <c r="M24" i="27"/>
  <c r="M25" i="25"/>
  <c r="K22" i="27"/>
  <c r="K23" i="25"/>
  <c r="O17" i="27"/>
  <c r="O18" i="25"/>
  <c r="O29" i="27"/>
  <c r="O30" i="25"/>
  <c r="H11" i="27"/>
  <c r="H12" i="25"/>
  <c r="N20" i="27"/>
  <c r="N21" i="25"/>
  <c r="I15" i="27"/>
  <c r="I16" i="25"/>
  <c r="L16" i="27"/>
  <c r="L17" i="25"/>
  <c r="L25" i="27"/>
  <c r="L26" i="25"/>
  <c r="J27" i="27"/>
  <c r="J28" i="25"/>
  <c r="I19" i="27"/>
  <c r="I20" i="25"/>
  <c r="K19" i="27"/>
  <c r="K20" i="25"/>
  <c r="O31" i="27"/>
  <c r="O32" i="25"/>
  <c r="O10" i="27"/>
  <c r="O11" i="25"/>
  <c r="L30" i="27"/>
  <c r="L31" i="25"/>
  <c r="I21" i="27"/>
  <c r="I22" i="25"/>
  <c r="J14" i="27"/>
  <c r="J15" i="25"/>
  <c r="O32" i="27"/>
  <c r="O33" i="25"/>
  <c r="I12" i="27"/>
  <c r="I13" i="25"/>
  <c r="I26" i="27"/>
  <c r="I27" i="25"/>
  <c r="O26" i="27"/>
  <c r="O27" i="25"/>
  <c r="H9" i="27"/>
  <c r="H10" i="25"/>
  <c r="H24" i="27"/>
  <c r="H25" i="25"/>
  <c r="O22" i="27"/>
  <c r="O23" i="25"/>
  <c r="H17" i="27"/>
  <c r="H18" i="25"/>
  <c r="N29" i="27"/>
  <c r="N30" i="25"/>
  <c r="H29" i="27"/>
  <c r="H30" i="25"/>
  <c r="K11" i="27"/>
  <c r="K12" i="25"/>
  <c r="H20" i="27"/>
  <c r="H21" i="25"/>
  <c r="M15" i="27"/>
  <c r="M16" i="25"/>
  <c r="M16" i="27"/>
  <c r="M17" i="25"/>
  <c r="M25" i="27"/>
  <c r="M26" i="25"/>
  <c r="K27" i="27"/>
  <c r="K28" i="25"/>
  <c r="J19" i="27"/>
  <c r="J20" i="25"/>
  <c r="I31" i="27"/>
  <c r="I32" i="25"/>
  <c r="H31" i="27"/>
  <c r="H32" i="25"/>
  <c r="H10" i="27"/>
  <c r="H11" i="25"/>
  <c r="O30" i="27"/>
  <c r="O31" i="25"/>
  <c r="N21" i="27"/>
  <c r="N22" i="25"/>
  <c r="M14" i="27"/>
  <c r="M15" i="25"/>
  <c r="M32" i="27"/>
  <c r="M33" i="25"/>
  <c r="H32" i="27"/>
  <c r="H33" i="25"/>
  <c r="C22" i="25"/>
  <c r="C21" i="27"/>
  <c r="E30" i="25"/>
  <c r="E29" i="27"/>
  <c r="C23" i="25"/>
  <c r="C22" i="27"/>
  <c r="E22" i="25"/>
  <c r="E21" i="27"/>
  <c r="D33" i="25"/>
  <c r="D32" i="27"/>
  <c r="D28" i="25"/>
  <c r="D27" i="27"/>
  <c r="C27" i="25"/>
  <c r="C26" i="27"/>
  <c r="D30" i="25"/>
  <c r="D29" i="27"/>
  <c r="J12" i="27"/>
  <c r="J13" i="25"/>
  <c r="L26" i="27"/>
  <c r="L27" i="25"/>
  <c r="K9" i="27"/>
  <c r="K10" i="25"/>
  <c r="I24" i="27"/>
  <c r="I25" i="25"/>
  <c r="H22" i="27"/>
  <c r="H23" i="25"/>
  <c r="K17" i="27"/>
  <c r="K18" i="25"/>
  <c r="I11" i="27"/>
  <c r="I12" i="25"/>
  <c r="N15" i="27"/>
  <c r="N16" i="25"/>
  <c r="N16" i="27"/>
  <c r="N17" i="25"/>
  <c r="N25" i="27"/>
  <c r="N26" i="25"/>
  <c r="O27" i="27"/>
  <c r="O28" i="25"/>
  <c r="L19" i="27"/>
  <c r="L20" i="25"/>
  <c r="M31" i="27"/>
  <c r="M32" i="25"/>
  <c r="K10" i="27"/>
  <c r="K11" i="25"/>
  <c r="I30" i="27"/>
  <c r="I31" i="25"/>
  <c r="H30" i="27"/>
  <c r="H31" i="25"/>
  <c r="J21" i="27"/>
  <c r="J22" i="25"/>
  <c r="N14" i="27"/>
  <c r="N15" i="25"/>
  <c r="N32" i="27"/>
  <c r="N33" i="25"/>
  <c r="E21" i="25"/>
  <c r="E20" i="27"/>
  <c r="E26" i="25"/>
  <c r="E25" i="27"/>
  <c r="E23" i="25"/>
  <c r="E22" i="27"/>
  <c r="G33" i="25"/>
  <c r="G32" i="27"/>
  <c r="E27" i="25"/>
  <c r="E26" i="27"/>
  <c r="M12" i="27"/>
  <c r="M13" i="25"/>
  <c r="N26" i="27"/>
  <c r="N27" i="25"/>
  <c r="I9" i="27"/>
  <c r="I10" i="25"/>
  <c r="L24" i="27"/>
  <c r="L25" i="25"/>
  <c r="I22" i="27"/>
  <c r="I23" i="25"/>
  <c r="I17" i="27"/>
  <c r="I18" i="25"/>
  <c r="I29" i="27"/>
  <c r="I30" i="25"/>
  <c r="J11" i="27"/>
  <c r="J12" i="25"/>
  <c r="K20" i="27"/>
  <c r="K21" i="25"/>
  <c r="O15" i="27"/>
  <c r="O16" i="25"/>
  <c r="O16" i="27"/>
  <c r="O17" i="25"/>
  <c r="H25" i="27"/>
  <c r="H26" i="25"/>
  <c r="N27" i="27"/>
  <c r="N28" i="25"/>
  <c r="M19" i="27"/>
  <c r="M20" i="25"/>
  <c r="N31" i="27"/>
  <c r="N32" i="25"/>
  <c r="J10" i="27"/>
  <c r="J11" i="25"/>
  <c r="N30" i="27"/>
  <c r="N31" i="25"/>
  <c r="K21" i="27"/>
  <c r="K22" i="25"/>
  <c r="O14" i="27"/>
  <c r="O15" i="25"/>
  <c r="I32" i="27"/>
  <c r="I33" i="25"/>
  <c r="C21" i="25"/>
  <c r="C20" i="27"/>
  <c r="G23" i="25"/>
  <c r="G22" i="27"/>
  <c r="G32" i="25"/>
  <c r="G31" i="27"/>
  <c r="E20" i="25"/>
  <c r="E19" i="27"/>
  <c r="D22" i="25"/>
  <c r="D21" i="27"/>
  <c r="G28" i="25"/>
  <c r="G27" i="27"/>
  <c r="D25" i="25"/>
  <c r="D24" i="27"/>
  <c r="D31" i="25"/>
  <c r="D30" i="27"/>
  <c r="G22" i="25"/>
  <c r="G21" i="27"/>
  <c r="C33" i="25"/>
  <c r="C32" i="27"/>
  <c r="C28" i="25"/>
  <c r="C27" i="27"/>
  <c r="D27" i="25"/>
  <c r="D26" i="27"/>
  <c r="G25" i="25"/>
  <c r="G24" i="27"/>
  <c r="N12" i="27"/>
  <c r="N13" i="25"/>
  <c r="J9" i="27"/>
  <c r="J10" i="25"/>
  <c r="J24" i="27"/>
  <c r="J25" i="25"/>
  <c r="L22" i="27"/>
  <c r="L23" i="25"/>
  <c r="J17" i="27"/>
  <c r="J18" i="25"/>
  <c r="M29" i="27"/>
  <c r="M30" i="25"/>
  <c r="L11" i="27"/>
  <c r="L12" i="25"/>
  <c r="L20" i="27"/>
  <c r="L21" i="25"/>
  <c r="O20" i="27"/>
  <c r="O21" i="25"/>
  <c r="H15" i="27"/>
  <c r="H16" i="25"/>
  <c r="H16" i="27"/>
  <c r="H17" i="25"/>
  <c r="J25" i="27"/>
  <c r="J26" i="25"/>
  <c r="H27" i="27"/>
  <c r="H28" i="25"/>
  <c r="N19" i="27"/>
  <c r="N20" i="25"/>
  <c r="L10" i="27"/>
  <c r="L11" i="25"/>
  <c r="L21" i="27"/>
  <c r="L22" i="25"/>
  <c r="O21" i="27"/>
  <c r="O22" i="25"/>
  <c r="H14" i="27"/>
  <c r="H15" i="25"/>
  <c r="D20" i="25"/>
  <c r="D19" i="27"/>
  <c r="E33" i="25"/>
  <c r="E32" i="27"/>
  <c r="E25" i="25"/>
  <c r="E24" i="27"/>
  <c r="O12" i="27"/>
  <c r="O13" i="25"/>
  <c r="H26" i="27"/>
  <c r="H27" i="25"/>
  <c r="L9" i="27"/>
  <c r="L10" i="25"/>
  <c r="K24" i="27"/>
  <c r="K25" i="25"/>
  <c r="M22" i="27"/>
  <c r="M23" i="25"/>
  <c r="L17" i="27"/>
  <c r="L18" i="25"/>
  <c r="J29" i="27"/>
  <c r="J30" i="25"/>
  <c r="M11" i="27"/>
  <c r="M12" i="25"/>
  <c r="I20" i="27"/>
  <c r="I21" i="25"/>
  <c r="K15" i="27"/>
  <c r="K16" i="25"/>
  <c r="K16" i="27"/>
  <c r="K17" i="25"/>
  <c r="K25" i="27"/>
  <c r="K26" i="25"/>
  <c r="I27" i="27"/>
  <c r="I28" i="25"/>
  <c r="O19" i="27"/>
  <c r="O20" i="25"/>
  <c r="J31" i="27"/>
  <c r="J32" i="25"/>
  <c r="I10" i="27"/>
  <c r="I11" i="25"/>
  <c r="M30" i="27"/>
  <c r="M31" i="25"/>
  <c r="M21" i="27"/>
  <c r="M22" i="25"/>
  <c r="K14" i="27"/>
  <c r="K15" i="25"/>
  <c r="J32" i="27"/>
  <c r="J33" i="25"/>
  <c r="G31" i="25"/>
  <c r="G30" i="27"/>
  <c r="E28" i="25"/>
  <c r="E27" i="27"/>
  <c r="C31" i="25"/>
  <c r="C30" i="27"/>
  <c r="C32" i="25"/>
  <c r="C31" i="27"/>
  <c r="D26" i="25"/>
  <c r="D25" i="27"/>
  <c r="H12" i="27"/>
  <c r="H13" i="25"/>
  <c r="M26" i="27"/>
  <c r="M27" i="25"/>
  <c r="M9" i="27"/>
  <c r="M10" i="25"/>
  <c r="O24" i="27"/>
  <c r="O25" i="25"/>
  <c r="N22" i="27"/>
  <c r="N23" i="25"/>
  <c r="M17" i="27"/>
  <c r="M18" i="25"/>
  <c r="K29" i="27"/>
  <c r="K30" i="25"/>
  <c r="N11" i="27"/>
  <c r="N12" i="25"/>
  <c r="J20" i="27"/>
  <c r="J21" i="25"/>
  <c r="L15" i="27"/>
  <c r="L16" i="25"/>
  <c r="I16" i="27"/>
  <c r="I17" i="25"/>
  <c r="I25" i="27"/>
  <c r="I26" i="25"/>
  <c r="O25" i="27"/>
  <c r="O26" i="25"/>
  <c r="L27" i="27"/>
  <c r="L28" i="25"/>
  <c r="H19" i="27"/>
  <c r="H20" i="25"/>
  <c r="K31" i="27"/>
  <c r="K32" i="25"/>
  <c r="M10" i="27"/>
  <c r="M11" i="25"/>
  <c r="J30" i="27"/>
  <c r="J31" i="25"/>
  <c r="L14" i="27"/>
  <c r="L15" i="25"/>
  <c r="K32" i="27"/>
  <c r="K33" i="25"/>
  <c r="J4" i="27"/>
  <c r="J5" i="25"/>
  <c r="I5" i="27"/>
  <c r="I6" i="25"/>
  <c r="H7" i="27"/>
  <c r="H8" i="25"/>
  <c r="I7" i="27"/>
  <c r="I8" i="25"/>
  <c r="O6" i="27"/>
  <c r="O7" i="25"/>
  <c r="K8" i="27"/>
  <c r="K9" i="25"/>
  <c r="L4" i="27"/>
  <c r="L5" i="25"/>
  <c r="J5" i="27"/>
  <c r="J6" i="25"/>
  <c r="N6" i="27"/>
  <c r="N7" i="25"/>
  <c r="C5" i="25"/>
  <c r="K7" i="27"/>
  <c r="K8" i="25"/>
  <c r="J6" i="27"/>
  <c r="J7" i="25"/>
  <c r="H8" i="27"/>
  <c r="H9" i="25"/>
  <c r="M4" i="27"/>
  <c r="M5" i="25"/>
  <c r="L5" i="27"/>
  <c r="L6" i="25"/>
  <c r="I8" i="27"/>
  <c r="I9" i="25"/>
  <c r="D16" i="25"/>
  <c r="D15" i="27"/>
  <c r="D11" i="25"/>
  <c r="D10" i="27"/>
  <c r="E10" i="25"/>
  <c r="E9" i="27"/>
  <c r="G16" i="25"/>
  <c r="G15" i="27"/>
  <c r="D13" i="25"/>
  <c r="D12" i="27"/>
  <c r="D10" i="25"/>
  <c r="D9" i="27"/>
  <c r="E15" i="25"/>
  <c r="E14" i="27"/>
  <c r="C16" i="25"/>
  <c r="C15" i="27"/>
  <c r="G11" i="25"/>
  <c r="G10" i="27"/>
  <c r="J7" i="27"/>
  <c r="J8" i="25"/>
  <c r="K6" i="27"/>
  <c r="K7" i="25"/>
  <c r="J8" i="27"/>
  <c r="J9" i="25"/>
  <c r="N4" i="27"/>
  <c r="N5" i="25"/>
  <c r="M5" i="27"/>
  <c r="M6" i="25"/>
  <c r="C18" i="25"/>
  <c r="C17" i="27"/>
  <c r="C11" i="25"/>
  <c r="C10" i="27"/>
  <c r="E18" i="25"/>
  <c r="E17" i="27"/>
  <c r="E11" i="25"/>
  <c r="E10" i="27"/>
  <c r="E16" i="25"/>
  <c r="E15" i="27"/>
  <c r="C12" i="25"/>
  <c r="C11" i="27"/>
  <c r="G10" i="25"/>
  <c r="G9" i="27"/>
  <c r="G12" i="25"/>
  <c r="G11" i="27"/>
  <c r="L7" i="27"/>
  <c r="L8" i="25"/>
  <c r="H6" i="27"/>
  <c r="H7" i="25"/>
  <c r="L8" i="27"/>
  <c r="L9" i="25"/>
  <c r="O4" i="27"/>
  <c r="O5" i="25"/>
  <c r="N5" i="27"/>
  <c r="N6" i="25"/>
  <c r="G17" i="25"/>
  <c r="G16" i="27"/>
  <c r="C13" i="25"/>
  <c r="C12" i="27"/>
  <c r="D18" i="25"/>
  <c r="D17" i="27"/>
  <c r="C17" i="25"/>
  <c r="C16" i="27"/>
  <c r="E12" i="25"/>
  <c r="E11" i="27"/>
  <c r="M7" i="27"/>
  <c r="M8" i="25"/>
  <c r="I6" i="27"/>
  <c r="I7" i="25"/>
  <c r="M8" i="27"/>
  <c r="M9" i="25"/>
  <c r="H4" i="27"/>
  <c r="H5" i="25"/>
  <c r="O5" i="27"/>
  <c r="O6" i="25"/>
  <c r="G15" i="25"/>
  <c r="G14" i="27"/>
  <c r="G18" i="25"/>
  <c r="G17" i="27"/>
  <c r="E17" i="25"/>
  <c r="E16" i="27"/>
  <c r="D15" i="25"/>
  <c r="D14" i="27"/>
  <c r="G13" i="25"/>
  <c r="G12" i="27"/>
  <c r="E13" i="25"/>
  <c r="E12" i="27"/>
  <c r="N7" i="27"/>
  <c r="N8" i="25"/>
  <c r="L6" i="27"/>
  <c r="L7" i="25"/>
  <c r="N8" i="27"/>
  <c r="N9" i="25"/>
  <c r="I4" i="27"/>
  <c r="I5" i="25"/>
  <c r="H5" i="27"/>
  <c r="H6" i="25"/>
  <c r="D17" i="25"/>
  <c r="D16" i="27"/>
  <c r="C15" i="25"/>
  <c r="C14" i="27"/>
  <c r="O7" i="27"/>
  <c r="O8" i="25"/>
  <c r="M6" i="27"/>
  <c r="M7" i="25"/>
  <c r="O8" i="27"/>
  <c r="O9" i="25"/>
  <c r="K4" i="27"/>
  <c r="K5" i="25"/>
  <c r="K5" i="27"/>
  <c r="K6" i="25"/>
  <c r="D12" i="25"/>
  <c r="D11" i="27"/>
  <c r="E8" i="25"/>
  <c r="E7" i="27"/>
  <c r="D9" i="25"/>
  <c r="D8" i="27"/>
  <c r="C9" i="25"/>
  <c r="C8" i="27"/>
  <c r="G8" i="25"/>
  <c r="G7" i="27"/>
  <c r="G9" i="25"/>
  <c r="G8" i="27"/>
  <c r="D8" i="25"/>
  <c r="D7" i="27"/>
  <c r="E7" i="25"/>
  <c r="E6" i="27"/>
  <c r="C7" i="25"/>
  <c r="C6" i="27"/>
  <c r="C6" i="25"/>
  <c r="C5" i="27"/>
  <c r="D6" i="25"/>
  <c r="D5" i="27"/>
  <c r="E5" i="25"/>
  <c r="E4" i="27"/>
  <c r="E6" i="25"/>
  <c r="E5" i="27"/>
  <c r="D7" i="25"/>
  <c r="D6" i="27"/>
  <c r="D5" i="25"/>
  <c r="D4" i="27"/>
  <c r="G6" i="25"/>
  <c r="G5" i="27"/>
  <c r="G5" i="25"/>
  <c r="G4" i="27"/>
  <c r="G7" i="25"/>
  <c r="G6" i="27"/>
  <c r="C8" i="25"/>
  <c r="C7" i="27"/>
  <c r="E9" i="25"/>
  <c r="E8" i="27"/>
</calcChain>
</file>

<file path=xl/sharedStrings.xml><?xml version="1.0" encoding="utf-8"?>
<sst xmlns="http://schemas.openxmlformats.org/spreadsheetml/2006/main" count="19077" uniqueCount="4904">
  <si>
    <t>機関ID</t>
    <rPh sb="0" eb="2">
      <t>キカン</t>
    </rPh>
    <phoneticPr fontId="2"/>
  </si>
  <si>
    <t>ﾚｲﾝﾎﾞｰﾈｯﾄ内
施設ID</t>
    <rPh sb="9" eb="10">
      <t>ナイ</t>
    </rPh>
    <rPh sb="11" eb="13">
      <t>シセツ</t>
    </rPh>
    <phoneticPr fontId="2"/>
  </si>
  <si>
    <t>連携機関名</t>
    <rPh sb="0" eb="2">
      <t>レンケイ</t>
    </rPh>
    <rPh sb="2" eb="5">
      <t>キカンメイ</t>
    </rPh>
    <phoneticPr fontId="2"/>
  </si>
  <si>
    <t>地域</t>
  </si>
  <si>
    <t>市町村</t>
  </si>
  <si>
    <t>機関の
種別</t>
    <rPh sb="0" eb="2">
      <t>キカン</t>
    </rPh>
    <rPh sb="4" eb="6">
      <t>シュベツ</t>
    </rPh>
    <phoneticPr fontId="2"/>
  </si>
  <si>
    <t>郵便番号</t>
  </si>
  <si>
    <t>住所</t>
  </si>
  <si>
    <t>電話番号</t>
  </si>
  <si>
    <t>FAX番号</t>
  </si>
  <si>
    <t>受講者問合せ用メール</t>
    <rPh sb="0" eb="3">
      <t>ジュコウシャ</t>
    </rPh>
    <rPh sb="3" eb="5">
      <t>トイアワ</t>
    </rPh>
    <rPh sb="6" eb="7">
      <t>ヨウ</t>
    </rPh>
    <phoneticPr fontId="2"/>
  </si>
  <si>
    <t>事務局との連絡用メール</t>
    <rPh sb="0" eb="3">
      <t>ジムキョク</t>
    </rPh>
    <rPh sb="5" eb="8">
      <t>レンラクヨウ</t>
    </rPh>
    <phoneticPr fontId="2"/>
  </si>
  <si>
    <t>URL</t>
  </si>
  <si>
    <t>記載者名</t>
    <rPh sb="0" eb="3">
      <t>キサイシャ</t>
    </rPh>
    <rPh sb="3" eb="4">
      <t>メイ</t>
    </rPh>
    <phoneticPr fontId="2"/>
  </si>
  <si>
    <t>栃木県なかがわ水遊園</t>
  </si>
  <si>
    <t>県北</t>
  </si>
  <si>
    <t>大田原市</t>
  </si>
  <si>
    <t>324-0404</t>
  </si>
  <si>
    <t>大田原市佐良土2686</t>
  </si>
  <si>
    <t>0287-98-3055</t>
  </si>
  <si>
    <t>0287-98-3115</t>
  </si>
  <si>
    <t>info@tnap.jp</t>
  </si>
  <si>
    <t>http://tnap.jp</t>
  </si>
  <si>
    <t>栃木県教育委員会事務局 那須教育事務所</t>
  </si>
  <si>
    <t>0287-23-2177</t>
  </si>
  <si>
    <t>0287-23-2193</t>
  </si>
  <si>
    <t>nasu-kyouiku@pref.tochigi.lg.jp</t>
  </si>
  <si>
    <t>国際医療福祉大学</t>
  </si>
  <si>
    <t>324-8501</t>
  </si>
  <si>
    <t>大田原市北金丸2600-1</t>
  </si>
  <si>
    <t>0287-24-3000</t>
  </si>
  <si>
    <t>0287-24-3100</t>
  </si>
  <si>
    <t>https://otawara.iuhw.ac.jp/index.html</t>
  </si>
  <si>
    <t>大田原市なす風土記の丘湯津上資料館</t>
  </si>
  <si>
    <t>324-0403</t>
  </si>
  <si>
    <t>大田原市湯津上192</t>
  </si>
  <si>
    <t>0287-98-3322</t>
  </si>
  <si>
    <t>0287-98-3323</t>
  </si>
  <si>
    <t>fudokiyuzukami@city.ohtawara.tochigi.jp</t>
  </si>
  <si>
    <t>http://www.city.ohtawara.tochigi.jp/docs/2013082772084/</t>
  </si>
  <si>
    <t>大田原市歴史民俗資料館</t>
  </si>
  <si>
    <t>大田原市湯津上194</t>
  </si>
  <si>
    <t>0287-98-2151</t>
  </si>
  <si>
    <t>大田原市黒羽芭蕉の館</t>
  </si>
  <si>
    <t>324-0234</t>
  </si>
  <si>
    <t>大田原市前田980－1</t>
  </si>
  <si>
    <t>0287-54-4151</t>
  </si>
  <si>
    <t>0287-54-4188</t>
  </si>
  <si>
    <t>那珂川町なす風土記の丘資料館</t>
  </si>
  <si>
    <t>那珂川町</t>
  </si>
  <si>
    <t>324-0501</t>
  </si>
  <si>
    <t>那須郡那珂川町小川3789</t>
  </si>
  <si>
    <t>0287-96-3366</t>
  </si>
  <si>
    <t>0287-96-3340</t>
  </si>
  <si>
    <t>nasufudoki@gmail.com</t>
  </si>
  <si>
    <t>http://www.nasufudoki.com/</t>
  </si>
  <si>
    <t>324-0613</t>
  </si>
  <si>
    <t>那須郡那珂川町馬頭116-5</t>
  </si>
  <si>
    <t>0287-92-1103</t>
  </si>
  <si>
    <t>那珂川町馬頭広重美術館</t>
  </si>
  <si>
    <t>那須郡那珂川町馬頭116-9</t>
  </si>
  <si>
    <t>0287-92-1199</t>
  </si>
  <si>
    <t>0287-92-7177</t>
  </si>
  <si>
    <t>http://www.hiroshige.bato.tochigi.jp/batou/hp/index.html</t>
  </si>
  <si>
    <t>那須塩原市教育委員会事務局 生涯学習課</t>
  </si>
  <si>
    <t>329-2792</t>
  </si>
  <si>
    <t>那須塩原市あたご町2-3</t>
  </si>
  <si>
    <t>0287-37-5364</t>
  </si>
  <si>
    <t>0287-37-5479</t>
  </si>
  <si>
    <t>http://www.city.nasushiobara.lg.jp/</t>
  </si>
  <si>
    <t>那須塩原市那須野が原博物館</t>
  </si>
  <si>
    <t>329-2752</t>
  </si>
  <si>
    <t>那須塩原市三島5丁目1番地</t>
  </si>
  <si>
    <t>0287-36-0949</t>
  </si>
  <si>
    <t>0287-36-0979</t>
  </si>
  <si>
    <t>329-2747</t>
  </si>
  <si>
    <t>那須塩原市千本松801-3</t>
  </si>
  <si>
    <t>0287-36-1220</t>
  </si>
  <si>
    <t>0287-36-5781</t>
  </si>
  <si>
    <t>n-midori01@park-tochigi.com</t>
  </si>
  <si>
    <t>塩原温泉ビジターセンター</t>
  </si>
  <si>
    <t>329-2921</t>
  </si>
  <si>
    <t>那須塩原市塩原前山国有林</t>
  </si>
  <si>
    <t>0287-32-3050</t>
  </si>
  <si>
    <t>so.visitor@energy.ocn.ne.jp</t>
  </si>
  <si>
    <t>http://www.siobara.or.jp/vc/</t>
  </si>
  <si>
    <t>なす高原自然の家</t>
  </si>
  <si>
    <t>325-0301</t>
  </si>
  <si>
    <t>那須郡那須町湯本157</t>
  </si>
  <si>
    <t>0287-76-6240</t>
  </si>
  <si>
    <t>0287-76-6241</t>
  </si>
  <si>
    <t>nasu@tmf.or.jp</t>
  </si>
  <si>
    <t>栃木県立県北産業技術専門校</t>
  </si>
  <si>
    <t>325-0001</t>
  </si>
  <si>
    <t>那須町高久甲5226-24</t>
  </si>
  <si>
    <t>0287-64-4000</t>
  </si>
  <si>
    <t>0287-64-5445</t>
  </si>
  <si>
    <t>宇都宮共和大学 那須キャンパス</t>
  </si>
  <si>
    <t>那須町</t>
  </si>
  <si>
    <t>320-0811</t>
  </si>
  <si>
    <t>宇都宮市大通り1-3-18</t>
  </si>
  <si>
    <t>028-650-6611</t>
  </si>
  <si>
    <t>028-650-6612</t>
  </si>
  <si>
    <t>rcenter@kyowa-u.ac.jp</t>
  </si>
  <si>
    <t>http://www.kyowa-u.ac.jp/</t>
  </si>
  <si>
    <t>県民の森管理事務所</t>
  </si>
  <si>
    <t>329-2514</t>
  </si>
  <si>
    <t>矢板市長井2927</t>
  </si>
  <si>
    <t>0287-43-0479</t>
  </si>
  <si>
    <t>0287-44-1510</t>
  </si>
  <si>
    <t>info@tochimori.moo.jp</t>
  </si>
  <si>
    <t>http://県民の森.tochigi.jp</t>
  </si>
  <si>
    <t>栃木県教育委員会事務局 塩谷南那須教育事務所</t>
  </si>
  <si>
    <t>329-2163</t>
  </si>
  <si>
    <t>矢板市鹿島町20-22</t>
  </si>
  <si>
    <t>0287-43-0176</t>
  </si>
  <si>
    <t>0287-43-0535</t>
  </si>
  <si>
    <t>shioya_minaminasu-kyoiku@pref.tochigi.lg.jp</t>
  </si>
  <si>
    <t>http://www.pref.tochigi.lg.jp/m55/system/desaki/desaki/sioyaminaminasutop.html</t>
  </si>
  <si>
    <t>那須特別支援学校</t>
  </si>
  <si>
    <t>那須塩原市</t>
  </si>
  <si>
    <t>329-2712</t>
  </si>
  <si>
    <t>那須塩原市下永田８－７</t>
  </si>
  <si>
    <t>0287-36-4570</t>
  </si>
  <si>
    <t>0287-37-5488</t>
  </si>
  <si>
    <t>県央</t>
  </si>
  <si>
    <t>宇都宮市</t>
  </si>
  <si>
    <t>320-8501</t>
  </si>
  <si>
    <t>宇都宮市塙田1-1-20</t>
  </si>
  <si>
    <t>028-623-3422</t>
  </si>
  <si>
    <t>028-623-2121</t>
  </si>
  <si>
    <t>(一財)栃木県青年会館</t>
  </si>
  <si>
    <t>320-0066</t>
  </si>
  <si>
    <t>宇都宮市駒生1丁目1番6号</t>
  </si>
  <si>
    <t>028-624-1488</t>
  </si>
  <si>
    <t>028-666-6075</t>
  </si>
  <si>
    <t>info@tskf.jp</t>
  </si>
  <si>
    <t>http://www.tskf.jp/</t>
  </si>
  <si>
    <t>(公財)とちぎ男女共同参画財団</t>
  </si>
  <si>
    <t>320-0071</t>
  </si>
  <si>
    <t>宇都宮市野沢町4-1</t>
  </si>
  <si>
    <t>028-665-7706</t>
  </si>
  <si>
    <t>028-665-7722</t>
  </si>
  <si>
    <t>kouza1@parti.jp</t>
  </si>
  <si>
    <t>(公財)とちぎ未来づくり財団</t>
  </si>
  <si>
    <t>320-8530</t>
  </si>
  <si>
    <t>宇都宮市本町1-8</t>
  </si>
  <si>
    <t>tmf@tmf.or.jp</t>
  </si>
  <si>
    <t>(公財)とちぎ未来づくり財団 子ども総合科学館</t>
  </si>
  <si>
    <t>321-0151</t>
  </si>
  <si>
    <t>宇都宮市西川田町567</t>
  </si>
  <si>
    <t>028-659-5555</t>
  </si>
  <si>
    <t>028-659-5353</t>
  </si>
  <si>
    <t>tksk@tmf.or.jp</t>
  </si>
  <si>
    <t>(公財)栃木県国際交流協会</t>
  </si>
  <si>
    <t>320-0033</t>
  </si>
  <si>
    <t>宇都宮市本町9-14 （とちぎ国際交流センター内）</t>
  </si>
  <si>
    <t>028-621-0777</t>
  </si>
  <si>
    <t>028-621-0951</t>
  </si>
  <si>
    <t>tia@tia21.or.jp</t>
  </si>
  <si>
    <t>http://tia21.or.jp/</t>
  </si>
  <si>
    <t>宇都宮共和大学 宇都宮シティキャンパス（県央開催）</t>
  </si>
  <si>
    <t>http://www.kyowa-u.ac.jp</t>
  </si>
  <si>
    <t>宇都宮共和大学 子育て支援研究センター Tiny</t>
  </si>
  <si>
    <t>321-0346</t>
  </si>
  <si>
    <t>宇都宮市下荒針町長坂3829</t>
  </si>
  <si>
    <t>028-649-0511</t>
  </si>
  <si>
    <t>028-649-0660</t>
  </si>
  <si>
    <t>tiny@kyowa-u.ac.jp</t>
  </si>
  <si>
    <t>https://www.tinytiny.info/</t>
  </si>
  <si>
    <t>宇都宮共和大学 長坂キャンパス</t>
  </si>
  <si>
    <t>kosodate@kyowa-u.ac.jp</t>
  </si>
  <si>
    <t>宇都宮市冒険活動センター</t>
  </si>
  <si>
    <t>321-2102</t>
  </si>
  <si>
    <t>宇都宮市篠井町1885-1</t>
  </si>
  <si>
    <t>028-669-2441</t>
  </si>
  <si>
    <t>028-669-2240</t>
  </si>
  <si>
    <t>http://www.city.utsunomiya.tochigi.jp/sports/bouken/</t>
  </si>
  <si>
    <t>宇都宮市民大学</t>
  </si>
  <si>
    <t>320-0806</t>
  </si>
  <si>
    <t>宇都宮市中央1-1-13</t>
  </si>
  <si>
    <t>028-632-6332</t>
  </si>
  <si>
    <t>028-632-6336</t>
  </si>
  <si>
    <t>宇都宮大学 地域創生推進機構宇大アカデミー 生涯学習研究開発室</t>
  </si>
  <si>
    <t>321-8505</t>
  </si>
  <si>
    <t>宇都宮市峰町350</t>
  </si>
  <si>
    <t>028-649-5144</t>
  </si>
  <si>
    <t>028-649-5145</t>
  </si>
  <si>
    <t>kouza@miya.jm.utsunomiya-u.ac.jp</t>
  </si>
  <si>
    <t>chiren@miya.jm.utsunomiya-u.ac.jp</t>
  </si>
  <si>
    <t>https://www.utsunomiya-u.ac.jp/koukaikouza/index.html</t>
  </si>
  <si>
    <t>宇都宮短期大学 音楽科</t>
  </si>
  <si>
    <t>028-648-2331</t>
  </si>
  <si>
    <t>028-648-9870</t>
  </si>
  <si>
    <t>ongaku@ujc.ac.jp</t>
  </si>
  <si>
    <t>http://www.ujc.ac.jp/</t>
  </si>
  <si>
    <t>宇都宮短期大学　人間福祉学科</t>
  </si>
  <si>
    <t>ningen@ujc.ac.jp</t>
  </si>
  <si>
    <t>健康長寿とちぎづくり推進県民会議事務局（栃木県保健福祉部健康増進課）</t>
  </si>
  <si>
    <t>028-623-3094</t>
  </si>
  <si>
    <t>028-623-3920</t>
  </si>
  <si>
    <t>http://www.kenko-choju.tochigi.jp/</t>
  </si>
  <si>
    <t>公益法人 とちぎ環境・みどり推進機構</t>
  </si>
  <si>
    <t>321-0974</t>
  </si>
  <si>
    <t>宇都宮市竹林町1030-2</t>
  </si>
  <si>
    <t>028-643-6801</t>
  </si>
  <si>
    <t>028-643-6802</t>
  </si>
  <si>
    <t>tochi-green@t-kms.sakura.ne.jp</t>
  </si>
  <si>
    <t>http://www.t-kms.sakura.ne.jp</t>
  </si>
  <si>
    <t>作新学院大学・作新学院大学女子短期大学部</t>
  </si>
  <si>
    <t>321-3295</t>
  </si>
  <si>
    <t>宇都宮市竹下町908番地</t>
  </si>
  <si>
    <t>028-670-3614</t>
  </si>
  <si>
    <t>028-667-7110</t>
  </si>
  <si>
    <t>renkei@sakushin-u.ac.jp</t>
  </si>
  <si>
    <t>帝京大学 宇都宮キャンパス</t>
  </si>
  <si>
    <t>320-8551</t>
  </si>
  <si>
    <t>宇都宮市豊郷台1-1</t>
  </si>
  <si>
    <t>028-627-7106</t>
  </si>
  <si>
    <t>028-627-7184</t>
  </si>
  <si>
    <t>http://www.teikyo.jp/utsunomiya/</t>
  </si>
  <si>
    <t>栃木県 環境森林部 森林整備課</t>
  </si>
  <si>
    <t>028-623-3296</t>
  </si>
  <si>
    <t>028-623-3289</t>
  </si>
  <si>
    <t>shinrin-seibi@pref.tochigi.lg.jp</t>
  </si>
  <si>
    <t>028-623-2182</t>
  </si>
  <si>
    <t>http://www.pref.tochigi.lg.jp/kurashi/shouhi/center/index.html</t>
  </si>
  <si>
    <t>028-623-3027</t>
  </si>
  <si>
    <t>jinken@pref.tochigi.lg.jp</t>
  </si>
  <si>
    <t>028-623-3074</t>
  </si>
  <si>
    <t>028-623-3150</t>
  </si>
  <si>
    <t>栃木県とちぎ男女共同参画センター</t>
  </si>
  <si>
    <t>宇都宮市野沢町4-1（パルティ内）</t>
  </si>
  <si>
    <t>028-665-8323</t>
  </si>
  <si>
    <t>028-665-8325</t>
  </si>
  <si>
    <t>danjo-ksc@pref.tochigi.lg.jp</t>
  </si>
  <si>
    <t>028-623-3416</t>
  </si>
  <si>
    <t>028-623-3411</t>
  </si>
  <si>
    <t>sports-shogai@pref.tochigi.lg.jp</t>
  </si>
  <si>
    <t>栃木県教育委員会事務局 河内教育事務所</t>
  </si>
  <si>
    <t>028-626-3183</t>
  </si>
  <si>
    <t>kawachi-kyouiku@pref.tochigi.lg.jp</t>
  </si>
  <si>
    <t>http://www.pref.tochigi.lg.jp/m51/jigyo.html</t>
  </si>
  <si>
    <t>栃木県教育委員会事務局 生涯学習課</t>
  </si>
  <si>
    <t>028-623-3404</t>
  </si>
  <si>
    <t>028-623-3406</t>
  </si>
  <si>
    <t>shinsei-syougaigakusyu@pref.tochigi.lg.jp</t>
  </si>
  <si>
    <t>栃木県公園事務所</t>
  </si>
  <si>
    <t>321-0152</t>
  </si>
  <si>
    <t>宇都宮市西川田4-1-1</t>
  </si>
  <si>
    <t>028-658-0128</t>
  </si>
  <si>
    <t>028-645-6778</t>
  </si>
  <si>
    <t>http://www.park-tochigi.com/sougou/</t>
  </si>
  <si>
    <t>栃木県視聴覚教育連盟</t>
  </si>
  <si>
    <t>320-0002</t>
  </si>
  <si>
    <t>宇都宮市瓦谷町1070</t>
  </si>
  <si>
    <t>028-665-7206</t>
  </si>
  <si>
    <t>028-665-7219</t>
  </si>
  <si>
    <t>skc-syougai@pref.tochigi.lg.jp</t>
  </si>
  <si>
    <t>https://www.tochigi-edu.ed.jp/rainbow-net/</t>
  </si>
  <si>
    <t>栃木県生涯学習ボランティアセンター／学習情報センター</t>
  </si>
  <si>
    <t>028-665-7207</t>
  </si>
  <si>
    <t>栃木県青少年育成県民会議（(公財)とちぎ未来づくり財団）</t>
  </si>
  <si>
    <t>028-643-1005</t>
  </si>
  <si>
    <t>028-650-5284</t>
  </si>
  <si>
    <t>ikusei@tmf.or.jp</t>
  </si>
  <si>
    <t>栃木県選挙管理委員会</t>
  </si>
  <si>
    <t>028-623-2126</t>
  </si>
  <si>
    <t>028-623-3924</t>
  </si>
  <si>
    <t>栃木県総合教育センター</t>
  </si>
  <si>
    <t>320-0865</t>
  </si>
  <si>
    <t>宇都宮市睦町2-50</t>
  </si>
  <si>
    <t>028-636-7621</t>
  </si>
  <si>
    <t>028-638-5966</t>
  </si>
  <si>
    <t>green02@t-chuokoen.jp</t>
  </si>
  <si>
    <t>green02@t-chuokoen.jo</t>
  </si>
  <si>
    <t>栃木県動物愛護指導センター</t>
  </si>
  <si>
    <t>321-0166</t>
  </si>
  <si>
    <t>宇都宮市今宮4-7-8</t>
  </si>
  <si>
    <t>028-684-5458</t>
  </si>
  <si>
    <t>028-684-5926</t>
  </si>
  <si>
    <t>doubutsu-asc@pref.tochigi.lg.jp</t>
  </si>
  <si>
    <t>栃木県病院協会</t>
  </si>
  <si>
    <t>320-8503</t>
  </si>
  <si>
    <t>宇都宮市駒生町3337-1（とちぎ健康の森4階）</t>
  </si>
  <si>
    <t>028-622-2555</t>
  </si>
  <si>
    <t>028-648-5988</t>
  </si>
  <si>
    <t>byoin@jp-tms.com</t>
  </si>
  <si>
    <t>栃木県立県央産業技術専門校</t>
  </si>
  <si>
    <t>321-0905</t>
  </si>
  <si>
    <t>宇都宮市平出工業団地48-4</t>
  </si>
  <si>
    <t>028-689-6380</t>
  </si>
  <si>
    <t>keno-sgs@pref.tochigi.lg.jp</t>
  </si>
  <si>
    <t>栃木県立図書館</t>
  </si>
  <si>
    <t>320-0027</t>
  </si>
  <si>
    <t>宇都宮市塙田1-3-23</t>
  </si>
  <si>
    <t>028-622-5113</t>
  </si>
  <si>
    <t>028-624-7855</t>
  </si>
  <si>
    <t>http://www.lib.pref.tochigi.lg.jp/</t>
  </si>
  <si>
    <t>栃木県立博物館</t>
  </si>
  <si>
    <t>宇都宮市睦町2-2</t>
  </si>
  <si>
    <t>028-634-1312</t>
  </si>
  <si>
    <t>028-634-1310</t>
  </si>
  <si>
    <t>hakubutsukan@pref.tochigi.lg.jp</t>
  </si>
  <si>
    <t>http://www.muse.pref.tochigi.lg.jp/</t>
  </si>
  <si>
    <t>栃木県立文書館</t>
  </si>
  <si>
    <t>028-623-3450</t>
  </si>
  <si>
    <t>028-623-3452</t>
  </si>
  <si>
    <t>monjyo@pref.tochigi.lg.jp</t>
  </si>
  <si>
    <t>放送大学栃木学習センター</t>
  </si>
  <si>
    <t>321-0943</t>
  </si>
  <si>
    <t>宇都宮市峰町350（宇都宮大学峰キャンパス内）</t>
  </si>
  <si>
    <t>028-632-0572</t>
  </si>
  <si>
    <t>028-632-0570</t>
  </si>
  <si>
    <t>https://www.sc.ouj.ac.jp/center/tochigi/</t>
  </si>
  <si>
    <t>上三川町教育委員会</t>
  </si>
  <si>
    <t>上三川町</t>
  </si>
  <si>
    <t>329-0696</t>
  </si>
  <si>
    <t>上三川町しらさぎ一丁目1番地</t>
  </si>
  <si>
    <t>0285-56-9159</t>
  </si>
  <si>
    <t>0285-56-6691</t>
  </si>
  <si>
    <t>http://www.town.kaminokawa.tochigi.jp/</t>
  </si>
  <si>
    <t>かぬまマイ・カレッジ事務局</t>
  </si>
  <si>
    <t>322-0064</t>
  </si>
  <si>
    <t>鹿沼市文化橋町1982-18</t>
  </si>
  <si>
    <t>0289-63-8360</t>
  </si>
  <si>
    <t>0289-63-8361</t>
  </si>
  <si>
    <t>栃木県教育委員会事務局 上都賀教育事務所</t>
  </si>
  <si>
    <t>322-0068</t>
  </si>
  <si>
    <t>鹿沼市今宮町1664-1</t>
  </si>
  <si>
    <t>0289-62-7167</t>
  </si>
  <si>
    <t>0289-62-0148</t>
  </si>
  <si>
    <t>kamitsuga-fureai@pref.tochigi.lg.jp</t>
  </si>
  <si>
    <t>http://www.pref.tochigi.lg.jp/m52/system/desaki/desaki/kamitsuga-kyouiku_fureai.html</t>
  </si>
  <si>
    <t>今市青少年スポーツセンター</t>
  </si>
  <si>
    <t>321-2342</t>
  </si>
  <si>
    <t>日光市根室609-1</t>
  </si>
  <si>
    <t>0288-26-1155</t>
  </si>
  <si>
    <t>0288-26-4706</t>
  </si>
  <si>
    <t>imaichi-y.s.c@ninus.ocn.ne.jp</t>
  </si>
  <si>
    <t>http://www.tochigi-sports.jp/</t>
  </si>
  <si>
    <t>栃木県立日光自然博物館</t>
  </si>
  <si>
    <t>321-1661</t>
  </si>
  <si>
    <t>日光市中宮祠2480-1</t>
  </si>
  <si>
    <t>0288-55-0880</t>
  </si>
  <si>
    <t>0288-55-0850</t>
  </si>
  <si>
    <t>info@nikko-nsm.co.jp</t>
  </si>
  <si>
    <t>https://www.nikko-nsm.co.jp/</t>
  </si>
  <si>
    <t>日光だいや川公園 だいや体験館</t>
  </si>
  <si>
    <t>321-1424</t>
  </si>
  <si>
    <t>日光市野口224</t>
  </si>
  <si>
    <t>0288-21-4421</t>
  </si>
  <si>
    <t>0288-21-4422</t>
  </si>
  <si>
    <t>https://nikko-daiyagawapark.jp/</t>
  </si>
  <si>
    <t>日光だいや川公園 緑の相談所</t>
  </si>
  <si>
    <t>321-1263</t>
  </si>
  <si>
    <t>日光市瀬川844</t>
  </si>
  <si>
    <t>0288-23-0208</t>
  </si>
  <si>
    <t>0288-23-0331</t>
  </si>
  <si>
    <t>井頭公園 緑の相談所</t>
  </si>
  <si>
    <t>321-4415</t>
  </si>
  <si>
    <t>真岡市下籠谷5028</t>
  </si>
  <si>
    <t>0285-82-4475</t>
  </si>
  <si>
    <t>0285-83-8934</t>
  </si>
  <si>
    <t>https://www.park-tochigi.com/igashira/</t>
  </si>
  <si>
    <t>栃木県教育委員会事務局 芳賀教育事務所</t>
  </si>
  <si>
    <t>321-4305</t>
  </si>
  <si>
    <t>真岡市荒町116-1</t>
  </si>
  <si>
    <t>0285-82-3324</t>
  </si>
  <si>
    <t>0285-82-5140</t>
  </si>
  <si>
    <t>haga-leo-fureai@pref.tochigi.lg.jp</t>
  </si>
  <si>
    <t>市貝町立城見ヶ丘大学</t>
  </si>
  <si>
    <t>321-3424</t>
  </si>
  <si>
    <t>芳賀郡市貝町大字上根1577</t>
  </si>
  <si>
    <t>0285-68-0020</t>
  </si>
  <si>
    <t>0285-68-0048</t>
  </si>
  <si>
    <t>syougai01@town.ichikai.tochigi.jp</t>
  </si>
  <si>
    <t>宇都宮市塙田１丁目１番20号</t>
  </si>
  <si>
    <t>028-623-3228</t>
  </si>
  <si>
    <t>028-623-3113</t>
  </si>
  <si>
    <t>栃木県埋蔵文化財センター</t>
  </si>
  <si>
    <t>県南</t>
  </si>
  <si>
    <t>下野市</t>
  </si>
  <si>
    <t>329-0418</t>
  </si>
  <si>
    <t>下野市紫474</t>
  </si>
  <si>
    <t>0285-43-1972</t>
  </si>
  <si>
    <t>webmaster@maibun.or.jp</t>
  </si>
  <si>
    <t>http://www.maibun.or.jp/</t>
  </si>
  <si>
    <t>栃木県立国分寺特別支援学校</t>
  </si>
  <si>
    <t>329-0412</t>
  </si>
  <si>
    <t>下野市柴6-2</t>
  </si>
  <si>
    <t>0285-44-5121</t>
  </si>
  <si>
    <t>0285-44-6698</t>
  </si>
  <si>
    <t>kokubunjitoku@tochigi-edu.ed.jp</t>
  </si>
  <si>
    <t>http://www.tochigi-edu.ed.jp/kokubunjitoku/nc2/</t>
  </si>
  <si>
    <t>自治医科大学</t>
  </si>
  <si>
    <t>329-0498</t>
  </si>
  <si>
    <t>下野市薬師寺3311-1</t>
  </si>
  <si>
    <t>0285-58-7044</t>
  </si>
  <si>
    <t>0285-44-3625</t>
  </si>
  <si>
    <t>jmu-koukaikouza@jichi.ac.jp</t>
  </si>
  <si>
    <t>https://www.jichi.ac.jp/extension/</t>
  </si>
  <si>
    <t>下野市立しもつけ風土記の丘資料館</t>
  </si>
  <si>
    <t>329-0417</t>
  </si>
  <si>
    <t>下野市国分寺993</t>
  </si>
  <si>
    <t>0285-44-5049</t>
  </si>
  <si>
    <t>0285-44-5045</t>
  </si>
  <si>
    <t>http://shimotsuke-bunkazai.com/</t>
  </si>
  <si>
    <t>みかも山公園 香楽亭</t>
  </si>
  <si>
    <t>佐野市</t>
  </si>
  <si>
    <t>327-0813</t>
  </si>
  <si>
    <t>佐野市黒袴町621</t>
  </si>
  <si>
    <t>0283-24-6152</t>
  </si>
  <si>
    <t>0283-24-6198</t>
  </si>
  <si>
    <t>https://park-tochigi.com/mikamo/</t>
  </si>
  <si>
    <t>栃木県教育委員会事務局 安足教育事務所</t>
  </si>
  <si>
    <t>327-8503</t>
  </si>
  <si>
    <t>佐野市堀米町607</t>
  </si>
  <si>
    <t>0283-23-1471</t>
  </si>
  <si>
    <t>0283-23-4274</t>
  </si>
  <si>
    <t>ansoku-kyouiku@pref.tochigi.lg.jp</t>
  </si>
  <si>
    <t>佐野日本大学短期大学</t>
  </si>
  <si>
    <t>327-0821</t>
  </si>
  <si>
    <t>佐野市高萩町1297</t>
  </si>
  <si>
    <t>0283-21-1200</t>
  </si>
  <si>
    <t>0283-20-2020</t>
  </si>
  <si>
    <t>kokai-k@sano-c.ac.jp</t>
  </si>
  <si>
    <t>http://sanotan.jp/</t>
  </si>
  <si>
    <t>佐野清澄高等学校</t>
  </si>
  <si>
    <t>327-0843</t>
  </si>
  <si>
    <t>佐野市堀米町840番地</t>
  </si>
  <si>
    <t>0283-23-0841</t>
  </si>
  <si>
    <t>0283-23-0842</t>
  </si>
  <si>
    <t>https://www.sanokiyosumi-h.ed.jp</t>
  </si>
  <si>
    <t>佐野市教育委員会事務局 生涯学習課</t>
  </si>
  <si>
    <t>327-8501</t>
  </si>
  <si>
    <t>佐野市高砂町1番地</t>
  </si>
  <si>
    <t>0283-20-3109</t>
  </si>
  <si>
    <t>0283-20-3032</t>
  </si>
  <si>
    <t>gakusyu@city.sano.lg.jp</t>
  </si>
  <si>
    <t>葛生化石館</t>
  </si>
  <si>
    <t>327-0501</t>
  </si>
  <si>
    <t>佐野市葛生東1-1-15</t>
  </si>
  <si>
    <t>0283-86-3332</t>
  </si>
  <si>
    <t>0283-86-3600</t>
  </si>
  <si>
    <t>kasekikan＠city.sano.lg.jp</t>
  </si>
  <si>
    <t>http://www.city.sano.lg.jp/kuzuufossil/</t>
  </si>
  <si>
    <t>佐野市吉澤記念美術館</t>
  </si>
  <si>
    <t>佐野市葛生東1-14-30</t>
  </si>
  <si>
    <t>0283-86-2008</t>
  </si>
  <si>
    <t>0283-84-3655</t>
  </si>
  <si>
    <t>小山工業高等専門学校</t>
  </si>
  <si>
    <t>小山市</t>
  </si>
  <si>
    <t>323-0806</t>
  </si>
  <si>
    <t>小山市大字中久喜771</t>
  </si>
  <si>
    <t>0285-20-2197</t>
  </si>
  <si>
    <t>0285-20-2880</t>
  </si>
  <si>
    <t>http://www.oyama-ct.ac.jp/</t>
  </si>
  <si>
    <t>とちぎわんぱく公園</t>
  </si>
  <si>
    <t>壬生町</t>
  </si>
  <si>
    <t>321-0211</t>
  </si>
  <si>
    <t>下都賀郡壬生町大字国谷2273</t>
  </si>
  <si>
    <t>0282-86-5855</t>
  </si>
  <si>
    <t>0282-86-5860</t>
  </si>
  <si>
    <t>wanpaku@park-tochigi.com</t>
  </si>
  <si>
    <t>https://www.park-tochigi.com/wanpaku/</t>
  </si>
  <si>
    <t>獨協医科大学</t>
  </si>
  <si>
    <t>321-0293</t>
  </si>
  <si>
    <t>下都賀郡壬生町北小林880</t>
  </si>
  <si>
    <t>0282-87-2100</t>
  </si>
  <si>
    <t>0282-86-5678</t>
  </si>
  <si>
    <t>足利市</t>
  </si>
  <si>
    <t>栃木県立県南産業技術専門校</t>
  </si>
  <si>
    <t>329-4214</t>
  </si>
  <si>
    <t>足利市多田木町76</t>
  </si>
  <si>
    <t>0284-91-0803</t>
  </si>
  <si>
    <t>0284-91-0848</t>
  </si>
  <si>
    <t>栃木県立足利中央特別支援学校</t>
  </si>
  <si>
    <t>326-0005</t>
  </si>
  <si>
    <t>足利市大月町871-3</t>
  </si>
  <si>
    <t>0284-41-1185</t>
  </si>
  <si>
    <t>0284-42-7553</t>
  </si>
  <si>
    <t>栃木県立足利特別支援学校</t>
  </si>
  <si>
    <t>326-0011</t>
  </si>
  <si>
    <t>足利市大沼田町619-1</t>
  </si>
  <si>
    <t>0284-91-1110</t>
  </si>
  <si>
    <t>0284-91-3660</t>
  </si>
  <si>
    <t>足利短期大学</t>
  </si>
  <si>
    <t>326-0808</t>
  </si>
  <si>
    <t>足利市本城3丁目2120</t>
  </si>
  <si>
    <t>0284-21-8242</t>
  </si>
  <si>
    <t>0284-21-1270</t>
  </si>
  <si>
    <t>足利市教育委員会事務局 生涯学習課</t>
  </si>
  <si>
    <t>326-0052</t>
  </si>
  <si>
    <t>足利市相生町1-1</t>
  </si>
  <si>
    <t>0284-43-1311</t>
  </si>
  <si>
    <t>0284-43-1315</t>
  </si>
  <si>
    <t>syougai@city.ashikaga.lg.jp</t>
  </si>
  <si>
    <t>足利市教育委員会事務局 生涯学習課 助戸公民館</t>
  </si>
  <si>
    <t>326-0043</t>
  </si>
  <si>
    <t>足利市助戸仲町453-2</t>
  </si>
  <si>
    <t>0284-44-0791</t>
  </si>
  <si>
    <t>0284-41-7068</t>
  </si>
  <si>
    <t>skd-k@city.ashikaga.lg.jp</t>
  </si>
  <si>
    <t>足利市教育委員会事務局 生涯学習課 織姫公民館</t>
  </si>
  <si>
    <t>326-0814</t>
  </si>
  <si>
    <t>足利市通6丁目3165－1</t>
  </si>
  <si>
    <t>0284-21-6144</t>
  </si>
  <si>
    <t>0284-21-9548</t>
  </si>
  <si>
    <t>orhm-k@city.ashikaga.lg.jp</t>
  </si>
  <si>
    <t>史跡足利学校事務所</t>
  </si>
  <si>
    <t>326-0813</t>
  </si>
  <si>
    <t>足利市昌平町2338</t>
  </si>
  <si>
    <t>0284-41-2082</t>
  </si>
  <si>
    <t>gakkou@city.ashikaga.lg.jp</t>
  </si>
  <si>
    <t>みかも山公園 緑の相談所</t>
  </si>
  <si>
    <t>栃木市</t>
  </si>
  <si>
    <t>329-4308</t>
  </si>
  <si>
    <t>栃木市岩舟町下津原1747-1</t>
  </si>
  <si>
    <t>0282-55-7733</t>
  </si>
  <si>
    <t>0282-55-5666</t>
  </si>
  <si>
    <t>mikamo@park-tochigi.com</t>
  </si>
  <si>
    <t>https://www.park-tochigi.com/mikamo/</t>
  </si>
  <si>
    <t>栃木県教育委員会事務局 下都賀教育事務所</t>
  </si>
  <si>
    <t>328-8504</t>
  </si>
  <si>
    <t>栃木市神田町6-6</t>
  </si>
  <si>
    <t>0282-23-3422</t>
  </si>
  <si>
    <t>0282-23-3502</t>
  </si>
  <si>
    <t>shimotsuga-kyouiku@pref.tochigi.lg.jp</t>
  </si>
  <si>
    <t>http://www.pref.tochigi.lg.jp/m54/fureai.html</t>
  </si>
  <si>
    <t>栃木県立学悠館高等学校</t>
  </si>
  <si>
    <t>328-8558</t>
  </si>
  <si>
    <t>栃木市沼和田町2番2号</t>
  </si>
  <si>
    <t>0282-20-7073</t>
  </si>
  <si>
    <t>0282-24-9299</t>
  </si>
  <si>
    <t>gakuyukan@tochigi-edu.ed.jp</t>
  </si>
  <si>
    <t>栃木県立栃木特別支援学校</t>
  </si>
  <si>
    <t>328-0067</t>
  </si>
  <si>
    <t>栃木市皆川城内町1053番地</t>
  </si>
  <si>
    <t>0282-24-7575</t>
  </si>
  <si>
    <t>0282-25-1703</t>
  </si>
  <si>
    <t>栃木市・栃木市教育委員会</t>
  </si>
  <si>
    <t>328-8686</t>
  </si>
  <si>
    <t>栃木市万町9番25号</t>
  </si>
  <si>
    <t>0282-21-2161</t>
  </si>
  <si>
    <t>0282-21-2692</t>
  </si>
  <si>
    <t>jinken@city.tochigi.lg.jp</t>
  </si>
  <si>
    <t>https://www.city.tochigi.lg.jp/</t>
  </si>
  <si>
    <t>とちぎ花センター</t>
  </si>
  <si>
    <t>栃木市岩舟町下津原1612</t>
  </si>
  <si>
    <t>0282-55-5775</t>
  </si>
  <si>
    <t>0282-55-5770</t>
  </si>
  <si>
    <t>t-hanac@florence.jp</t>
  </si>
  <si>
    <t>http://www.florence.jp/</t>
  </si>
  <si>
    <t>國學院大學栃木短期大学　公開講座係</t>
  </si>
  <si>
    <t>328-8588</t>
  </si>
  <si>
    <t>栃木市平井町608</t>
  </si>
  <si>
    <t>0282-22-5511</t>
  </si>
  <si>
    <t>0282-22-5743</t>
  </si>
  <si>
    <t>tandai@kokugakuintochigi.ac.jp</t>
  </si>
  <si>
    <t>http://www.kokugakuintochigi.ac.jp/tandai/</t>
  </si>
  <si>
    <t>とちぎ海浜自然の家</t>
  </si>
  <si>
    <t>県外</t>
  </si>
  <si>
    <t>311-1412</t>
  </si>
  <si>
    <t>茨城県鉾田市玉田336-2</t>
  </si>
  <si>
    <t>0291-37-4004</t>
  </si>
  <si>
    <t>0291-37-4008</t>
  </si>
  <si>
    <t>kaihin-info@tmf.or.jp</t>
  </si>
  <si>
    <t>http://tochigikaihin.jp/</t>
  </si>
  <si>
    <t>栃木県とちぎ男女共同参画センター【県北開催】</t>
  </si>
  <si>
    <t>さくら市</t>
  </si>
  <si>
    <t>栃木県青少年育成県民会議（(公財)とちぎ未来づくり財団）【県北開催】</t>
  </si>
  <si>
    <t>國學院大學栃木短期大学　公開講座係【県央開催】</t>
  </si>
  <si>
    <t>獨協医科大学【県央開催】</t>
  </si>
  <si>
    <t>soumu@dokkyomed.ac.jp</t>
  </si>
  <si>
    <t>栃木県とちぎ男女共同参画センター【県南開催】</t>
  </si>
  <si>
    <t>栃木県青少年育成県民会議（(公財)とちぎ未来づくり財団）【県南開催】</t>
  </si>
  <si>
    <t>とちぎ県民カレッジ登録講座実施調査書</t>
    <rPh sb="3" eb="5">
      <t>ケンミン</t>
    </rPh>
    <rPh sb="9" eb="11">
      <t>トウロク</t>
    </rPh>
    <rPh sb="11" eb="13">
      <t>コウザ</t>
    </rPh>
    <rPh sb="13" eb="15">
      <t>ジッシ</t>
    </rPh>
    <rPh sb="15" eb="17">
      <t>チョウサ</t>
    </rPh>
    <rPh sb="17" eb="18">
      <t>ショ</t>
    </rPh>
    <phoneticPr fontId="2"/>
  </si>
  <si>
    <t>講座名</t>
  </si>
  <si>
    <t>コース名</t>
    <rPh sb="3" eb="4">
      <t>メイ</t>
    </rPh>
    <phoneticPr fontId="2"/>
  </si>
  <si>
    <t>実施期間</t>
    <rPh sb="0" eb="2">
      <t>ジッシ</t>
    </rPh>
    <rPh sb="2" eb="4">
      <t>キカン</t>
    </rPh>
    <phoneticPr fontId="2"/>
  </si>
  <si>
    <t>～</t>
  </si>
  <si>
    <t>～</t>
    <phoneticPr fontId="2"/>
  </si>
  <si>
    <t>受講料</t>
  </si>
  <si>
    <t>受講者</t>
    <rPh sb="0" eb="3">
      <t>ジュコウシャ</t>
    </rPh>
    <phoneticPr fontId="2"/>
  </si>
  <si>
    <t>合計</t>
    <rPh sb="0" eb="2">
      <t>ゴウケイ</t>
    </rPh>
    <phoneticPr fontId="2"/>
  </si>
  <si>
    <t>女性</t>
    <rPh sb="0" eb="2">
      <t>ジョセイ</t>
    </rPh>
    <phoneticPr fontId="2"/>
  </si>
  <si>
    <t>男性</t>
    <rPh sb="0" eb="2">
      <t>ダンセイ</t>
    </rPh>
    <phoneticPr fontId="2"/>
  </si>
  <si>
    <t>※性別</t>
    <rPh sb="1" eb="3">
      <t>セイベツ</t>
    </rPh>
    <phoneticPr fontId="2"/>
  </si>
  <si>
    <t>※地域</t>
    <rPh sb="1" eb="3">
      <t>チイキ</t>
    </rPh>
    <phoneticPr fontId="2"/>
  </si>
  <si>
    <t>実施場所
所在市町内</t>
    <rPh sb="0" eb="2">
      <t>ジッシ</t>
    </rPh>
    <rPh sb="2" eb="4">
      <t>バショ</t>
    </rPh>
    <rPh sb="5" eb="7">
      <t>ショザイ</t>
    </rPh>
    <rPh sb="7" eb="8">
      <t>シ</t>
    </rPh>
    <rPh sb="8" eb="9">
      <t>マチ</t>
    </rPh>
    <rPh sb="9" eb="10">
      <t>ナイ</t>
    </rPh>
    <phoneticPr fontId="2"/>
  </si>
  <si>
    <t>実施場所
所在市町外</t>
    <rPh sb="0" eb="2">
      <t>ジッシ</t>
    </rPh>
    <rPh sb="2" eb="4">
      <t>バショ</t>
    </rPh>
    <rPh sb="5" eb="7">
      <t>ショザイ</t>
    </rPh>
    <rPh sb="7" eb="8">
      <t>シ</t>
    </rPh>
    <rPh sb="8" eb="9">
      <t>マチ</t>
    </rPh>
    <rPh sb="9" eb="10">
      <t>ソト</t>
    </rPh>
    <phoneticPr fontId="2"/>
  </si>
  <si>
    <t>講座
No</t>
    <rPh sb="0" eb="2">
      <t>コウザ</t>
    </rPh>
    <phoneticPr fontId="2"/>
  </si>
  <si>
    <t>延べ
実施
回数</t>
    <rPh sb="0" eb="1">
      <t>ノ</t>
    </rPh>
    <rPh sb="3" eb="5">
      <t>ジッシ</t>
    </rPh>
    <rPh sb="6" eb="8">
      <t>カイスウ</t>
    </rPh>
    <phoneticPr fontId="2"/>
  </si>
  <si>
    <t>受講
料の
有無</t>
    <rPh sb="0" eb="2">
      <t>ジュコウ</t>
    </rPh>
    <rPh sb="3" eb="4">
      <t>リョウ</t>
    </rPh>
    <rPh sb="6" eb="8">
      <t>ウム</t>
    </rPh>
    <phoneticPr fontId="2"/>
  </si>
  <si>
    <t>回答者名</t>
    <rPh sb="0" eb="2">
      <t>カイトウ</t>
    </rPh>
    <rPh sb="2" eb="3">
      <t>シャ</t>
    </rPh>
    <rPh sb="3" eb="4">
      <t>メイ</t>
    </rPh>
    <phoneticPr fontId="2"/>
  </si>
  <si>
    <t>特記事項</t>
    <rPh sb="0" eb="2">
      <t>トッキ</t>
    </rPh>
    <rPh sb="2" eb="4">
      <t>ジコウ</t>
    </rPh>
    <phoneticPr fontId="2"/>
  </si>
  <si>
    <t>○登録講座実施報告</t>
    <rPh sb="1" eb="3">
      <t>トウロク</t>
    </rPh>
    <rPh sb="3" eb="5">
      <t>コウザ</t>
    </rPh>
    <rPh sb="5" eb="7">
      <t>ジッシ</t>
    </rPh>
    <rPh sb="7" eb="9">
      <t>ホウコク</t>
    </rPh>
    <phoneticPr fontId="2"/>
  </si>
  <si>
    <r>
      <t xml:space="preserve">機関ID
</t>
    </r>
    <r>
      <rPr>
        <sz val="9"/>
        <color theme="1"/>
        <rFont val="ＭＳ Ｐゴシック"/>
        <family val="3"/>
        <charset val="128"/>
      </rPr>
      <t>（最初に御入力ください</t>
    </r>
    <r>
      <rPr>
        <sz val="12"/>
        <color theme="1"/>
        <rFont val="ＭＳ Ｐゴシック"/>
        <family val="3"/>
        <charset val="128"/>
      </rPr>
      <t>）</t>
    </r>
    <rPh sb="0" eb="2">
      <t>キカン</t>
    </rPh>
    <rPh sb="6" eb="8">
      <t>サイショ</t>
    </rPh>
    <rPh sb="9" eb="12">
      <t>ゴニュウリョク</t>
    </rPh>
    <phoneticPr fontId="2"/>
  </si>
  <si>
    <t>○登録機関情報</t>
    <rPh sb="1" eb="3">
      <t>トウロク</t>
    </rPh>
    <rPh sb="3" eb="5">
      <t>キカン</t>
    </rPh>
    <rPh sb="5" eb="7">
      <t>ジョウホウ</t>
    </rPh>
    <phoneticPr fontId="2"/>
  </si>
  <si>
    <t>住所</t>
    <rPh sb="0" eb="2">
      <t>ジュウショ</t>
    </rPh>
    <phoneticPr fontId="2"/>
  </si>
  <si>
    <t>〒</t>
  </si>
  <si>
    <t>〒</t>
    <phoneticPr fontId="2"/>
  </si>
  <si>
    <t>登録機関名</t>
    <rPh sb="0" eb="2">
      <t>トウロク</t>
    </rPh>
    <rPh sb="2" eb="4">
      <t>キカン</t>
    </rPh>
    <rPh sb="4" eb="5">
      <t>メイ</t>
    </rPh>
    <phoneticPr fontId="2"/>
  </si>
  <si>
    <t>TEL</t>
  </si>
  <si>
    <t>TEL</t>
    <phoneticPr fontId="2"/>
  </si>
  <si>
    <t>FAX</t>
  </si>
  <si>
    <t>FAX</t>
    <phoneticPr fontId="2"/>
  </si>
  <si>
    <t>ﾎｰﾑﾍﾟｰｼﾞ</t>
    <phoneticPr fontId="2"/>
  </si>
  <si>
    <r>
      <rPr>
        <sz val="8"/>
        <color theme="1"/>
        <rFont val="ＭＳ Ｐゴシック"/>
        <family val="3"/>
        <charset val="128"/>
      </rPr>
      <t xml:space="preserve">受講者用
</t>
    </r>
    <r>
      <rPr>
        <sz val="9"/>
        <color theme="1"/>
        <rFont val="ＭＳ Ｐゴシック"/>
        <family val="3"/>
        <charset val="128"/>
      </rPr>
      <t>e-mail</t>
    </r>
    <rPh sb="0" eb="3">
      <t>ジュコウシャ</t>
    </rPh>
    <rPh sb="3" eb="4">
      <t>ヨウ</t>
    </rPh>
    <phoneticPr fontId="2"/>
  </si>
  <si>
    <r>
      <rPr>
        <sz val="8"/>
        <color theme="1"/>
        <rFont val="ＭＳ Ｐゴシック"/>
        <family val="3"/>
        <charset val="128"/>
      </rPr>
      <t xml:space="preserve">事務連絡用
</t>
    </r>
    <r>
      <rPr>
        <sz val="9"/>
        <color theme="1"/>
        <rFont val="ＭＳ Ｐゴシック"/>
        <family val="3"/>
        <charset val="128"/>
      </rPr>
      <t>e-mail</t>
    </r>
    <rPh sb="0" eb="2">
      <t>ジム</t>
    </rPh>
    <rPh sb="2" eb="4">
      <t>レンラク</t>
    </rPh>
    <rPh sb="4" eb="5">
      <t>ヨウ</t>
    </rPh>
    <rPh sb="6" eb="7">
      <t>ジュヨウ</t>
    </rPh>
    <phoneticPr fontId="2"/>
  </si>
  <si>
    <t>講 座 名</t>
    <rPh sb="0" eb="1">
      <t>コウ</t>
    </rPh>
    <rPh sb="2" eb="3">
      <t>ザ</t>
    </rPh>
    <rPh sb="4" eb="5">
      <t>メイ</t>
    </rPh>
    <phoneticPr fontId="2"/>
  </si>
  <si>
    <t>黄色の項目：御登録いただいた情報を掲載しています。変更がありましたら、手入力で修正し、特記事項にその旨御入力ください。</t>
    <rPh sb="0" eb="2">
      <t>キイロ</t>
    </rPh>
    <rPh sb="3" eb="5">
      <t>コウモク</t>
    </rPh>
    <rPh sb="6" eb="9">
      <t>ゴトウロク</t>
    </rPh>
    <rPh sb="14" eb="16">
      <t>ジョウホウ</t>
    </rPh>
    <rPh sb="17" eb="19">
      <t>ケイサイ</t>
    </rPh>
    <rPh sb="25" eb="27">
      <t>ヘンコウ</t>
    </rPh>
    <rPh sb="35" eb="36">
      <t>テ</t>
    </rPh>
    <rPh sb="36" eb="38">
      <t>ニュウリョク</t>
    </rPh>
    <rPh sb="39" eb="41">
      <t>シュウセイ</t>
    </rPh>
    <rPh sb="43" eb="45">
      <t>トッキ</t>
    </rPh>
    <rPh sb="45" eb="47">
      <t>ジコウ</t>
    </rPh>
    <rPh sb="50" eb="51">
      <t>ムネ</t>
    </rPh>
    <rPh sb="51" eb="54">
      <t>ゴニュウリョク</t>
    </rPh>
    <phoneticPr fontId="2"/>
  </si>
  <si>
    <t>緑色の項目：実施状況を御報告ください。※印の項目は、可能であれば御回答ください。また、別途連絡が必要な内容は、特記事項に御入力ください。</t>
    <rPh sb="0" eb="2">
      <t>ミドリイロ</t>
    </rPh>
    <rPh sb="3" eb="5">
      <t>コウモク</t>
    </rPh>
    <rPh sb="6" eb="8">
      <t>ジッシ</t>
    </rPh>
    <rPh sb="8" eb="10">
      <t>ジョウキョウ</t>
    </rPh>
    <rPh sb="11" eb="14">
      <t>ゴホウコク</t>
    </rPh>
    <rPh sb="20" eb="21">
      <t>シルシ</t>
    </rPh>
    <rPh sb="22" eb="24">
      <t>コウモク</t>
    </rPh>
    <rPh sb="26" eb="28">
      <t>カノウ</t>
    </rPh>
    <rPh sb="32" eb="35">
      <t>ゴカイトウ</t>
    </rPh>
    <rPh sb="43" eb="45">
      <t>ベット</t>
    </rPh>
    <rPh sb="45" eb="47">
      <t>レンラク</t>
    </rPh>
    <rPh sb="48" eb="50">
      <t>ヒツヨウ</t>
    </rPh>
    <rPh sb="51" eb="53">
      <t>ナイヨウ</t>
    </rPh>
    <rPh sb="55" eb="57">
      <t>トッキ</t>
    </rPh>
    <rPh sb="57" eb="59">
      <t>ジコウ</t>
    </rPh>
    <rPh sb="60" eb="63">
      <t>ゴニュウリョク</t>
    </rPh>
    <phoneticPr fontId="2"/>
  </si>
  <si>
    <t>受講者数（人）</t>
    <rPh sb="0" eb="3">
      <t>ジュコウシャ</t>
    </rPh>
    <rPh sb="3" eb="4">
      <t>スウ</t>
    </rPh>
    <rPh sb="5" eb="6">
      <t>ニン</t>
    </rPh>
    <phoneticPr fontId="2"/>
  </si>
  <si>
    <t>合 計</t>
    <rPh sb="0" eb="1">
      <t>ゴウ</t>
    </rPh>
    <rPh sb="2" eb="3">
      <t>ケイ</t>
    </rPh>
    <phoneticPr fontId="2"/>
  </si>
  <si>
    <t>（複数回の場合）連続受講　</t>
  </si>
  <si>
    <t>回数 (講座の総回数)</t>
  </si>
  <si>
    <t>講座概要</t>
  </si>
  <si>
    <t>参加対象</t>
  </si>
  <si>
    <t>定員</t>
  </si>
  <si>
    <t>会場の所在地区(リストから選択)</t>
  </si>
  <si>
    <t>募集期間</t>
  </si>
  <si>
    <t>申込方法</t>
  </si>
  <si>
    <t>e-mail</t>
  </si>
  <si>
    <t>HP（URL)</t>
  </si>
  <si>
    <t>4能力・自己開発</t>
  </si>
  <si>
    <t>一般</t>
  </si>
  <si>
    <t>一般県民</t>
  </si>
  <si>
    <t>2県央</t>
  </si>
  <si>
    <t>無料</t>
  </si>
  <si>
    <r>
      <t xml:space="preserve">機関ID
</t>
    </r>
    <r>
      <rPr>
        <sz val="9"/>
        <color theme="1"/>
        <rFont val="ＭＳ Ｐゴシック"/>
        <family val="3"/>
        <charset val="128"/>
      </rPr>
      <t>（調査書１に御入力ください</t>
    </r>
    <r>
      <rPr>
        <sz val="12"/>
        <color theme="1"/>
        <rFont val="ＭＳ Ｐゴシック"/>
        <family val="3"/>
        <charset val="128"/>
      </rPr>
      <t>）</t>
    </r>
    <rPh sb="0" eb="2">
      <t>キカン</t>
    </rPh>
    <rPh sb="6" eb="9">
      <t>チョウサショ</t>
    </rPh>
    <rPh sb="11" eb="14">
      <t>ゴニュウリョク</t>
    </rPh>
    <phoneticPr fontId="2"/>
  </si>
  <si>
    <t>那須地区地域コーディネーター養成研修</t>
  </si>
  <si>
    <t/>
  </si>
  <si>
    <t>3地域活動</t>
  </si>
  <si>
    <t>専門</t>
  </si>
  <si>
    <t>・地域コーディネーターの果たす役割について学びます。</t>
  </si>
  <si>
    <t>1県北</t>
  </si>
  <si>
    <t>開催要項により御確認ください。</t>
  </si>
  <si>
    <t>https://www.pref.tochigi.lg.jp/m56/</t>
  </si>
  <si>
    <t>連続受講</t>
  </si>
  <si>
    <t>栃木県在住の方</t>
  </si>
  <si>
    <t>50名</t>
  </si>
  <si>
    <t>国際医療福祉大学　大田原キャンパス</t>
  </si>
  <si>
    <t>5,000円</t>
  </si>
  <si>
    <t>所定の申込用紙を、国際医療福祉大学の窓口に持参、郵送またはFAXにて申込。</t>
  </si>
  <si>
    <t>otw-kym@iuhw.ac.jp</t>
  </si>
  <si>
    <t>2文化・教養</t>
  </si>
  <si>
    <t>3,000円</t>
  </si>
  <si>
    <t>各回受講</t>
  </si>
  <si>
    <t>5郷土理解</t>
  </si>
  <si>
    <t>どなたでも</t>
  </si>
  <si>
    <t>20名程度</t>
  </si>
  <si>
    <t>16名</t>
  </si>
  <si>
    <t>電話・FAX</t>
  </si>
  <si>
    <t>適宜</t>
  </si>
  <si>
    <t>縄文土器づくり</t>
  </si>
  <si>
    <t>300円</t>
  </si>
  <si>
    <t>なす風土記講座</t>
  </si>
  <si>
    <t>未定</t>
  </si>
  <si>
    <t>遺跡報告会</t>
  </si>
  <si>
    <t>展示解説</t>
  </si>
  <si>
    <t>20名</t>
  </si>
  <si>
    <t>申し込み不要</t>
  </si>
  <si>
    <t>那珂川で貝の化石を採取します。汚れても良い服、長靴、軍手を持ってきてください。</t>
  </si>
  <si>
    <t>小学生（保護者同伴）</t>
  </si>
  <si>
    <t>那珂川河川敷</t>
  </si>
  <si>
    <t>200円</t>
  </si>
  <si>
    <t>10名</t>
  </si>
  <si>
    <t>定員になり次第締め切り</t>
  </si>
  <si>
    <t>1,000円</t>
  </si>
  <si>
    <t>hpmaster@hiroshige.bato.tochigi.jp</t>
  </si>
  <si>
    <t>2,000円</t>
  </si>
  <si>
    <t>市町</t>
  </si>
  <si>
    <t>30名</t>
  </si>
  <si>
    <t>2,500円</t>
  </si>
  <si>
    <t>15名</t>
  </si>
  <si>
    <t>3,500円</t>
  </si>
  <si>
    <t>アジサイの剪定</t>
  </si>
  <si>
    <t>10組</t>
  </si>
  <si>
    <t>800円</t>
  </si>
  <si>
    <t>600円</t>
  </si>
  <si>
    <t>苔玉教室</t>
  </si>
  <si>
    <t>500円</t>
  </si>
  <si>
    <t>秋の山野草の寄せ植えづくり</t>
  </si>
  <si>
    <t>県内在住の親子・小学生　　　　　　　　　　　　　　　　　　　　　　　（大人の参加も大歓迎）</t>
  </si>
  <si>
    <t>塩原温泉ビジターセンターレクチャールーム（施設園地前山国有林の森）</t>
  </si>
  <si>
    <t>プログラム教材代 1セット2,000円</t>
  </si>
  <si>
    <t>電話･メールにて　　　　　　　　　　　　　　　　　　　　　　　（参加申込みアドレス）　　　　　　　　　　　　　　　　　　　　　　　　http://www.siobara.or.jp/vc/formweb.stm</t>
  </si>
  <si>
    <t>nasu-shusai@tmf.or.jp</t>
  </si>
  <si>
    <t>県内外の18歳以上の方</t>
  </si>
  <si>
    <t>1健康・スポーツ</t>
  </si>
  <si>
    <t>35名</t>
  </si>
  <si>
    <t>ファミリー登山教室</t>
  </si>
  <si>
    <t>県内外の家族（小学生以上）</t>
  </si>
  <si>
    <t>機械製図基礎</t>
  </si>
  <si>
    <t>https://www.tochigi-it.ac.jp/kenhoku/</t>
  </si>
  <si>
    <t>測定技術基礎</t>
  </si>
  <si>
    <t>5名</t>
  </si>
  <si>
    <t>春の野鳥観察～さえずり散歩～</t>
  </si>
  <si>
    <t>栃木県内在住の方</t>
  </si>
  <si>
    <t>栃木県県民の森　森林展示館</t>
  </si>
  <si>
    <t>要電話申込　8：30～17：00</t>
  </si>
  <si>
    <t>荒天などにより中止になる場合あり</t>
  </si>
  <si>
    <t>1,500円</t>
  </si>
  <si>
    <t>苔玉づくり体験</t>
  </si>
  <si>
    <t>12名</t>
  </si>
  <si>
    <t>栃木県県民の森　森林展示館～木工館</t>
  </si>
  <si>
    <t>藍の生葉染め体験</t>
  </si>
  <si>
    <t>9名</t>
  </si>
  <si>
    <t>250名</t>
  </si>
  <si>
    <t>開催日1週間前まで</t>
  </si>
  <si>
    <t>那須平成の森フィールドセンター</t>
  </si>
  <si>
    <t>高校生以上</t>
  </si>
  <si>
    <t>6名</t>
  </si>
  <si>
    <t>325-0302</t>
  </si>
  <si>
    <t>那須郡那須町高久丙3254</t>
  </si>
  <si>
    <t>0287-74-6808</t>
  </si>
  <si>
    <t>0287-74-6809</t>
  </si>
  <si>
    <t>info@nasuheisei-f.jp</t>
  </si>
  <si>
    <t>https://nasuheisei-f.jp/</t>
  </si>
  <si>
    <t>史跡見学会</t>
  </si>
  <si>
    <t>那須歴史探訪館</t>
  </si>
  <si>
    <t>要予約</t>
  </si>
  <si>
    <t>329-3443</t>
  </si>
  <si>
    <t>0287-74-7007</t>
  </si>
  <si>
    <t>0287-74-7016</t>
  </si>
  <si>
    <t>rekishi@town.nasu.lg.jp</t>
  </si>
  <si>
    <t>https://www.town.nasu.lg.jp</t>
  </si>
  <si>
    <t>なし</t>
  </si>
  <si>
    <t>芦野公民館</t>
  </si>
  <si>
    <t>油絵</t>
  </si>
  <si>
    <t>道具の使い方から、ていねいに指導いたします。個性重視、描く喜びを共に学びましょう。
単発での参加は受付ておりません。継続での参加申し込みが必要</t>
  </si>
  <si>
    <t>7名</t>
  </si>
  <si>
    <t>コンセーレ（栃木県青年会館）</t>
  </si>
  <si>
    <t>23,760円</t>
  </si>
  <si>
    <t>電話・FAX・郵便・メール</t>
  </si>
  <si>
    <t>水彩画Ⅰ</t>
  </si>
  <si>
    <t>初心者歓迎。身近な風景をスケッチし、描く楽しさと思い出を作ってみませんか？受講生それぞれの技量や個性に合わせた指導を行います。
単発での参加は受付ておりません。継続での参加申し込みが必要</t>
  </si>
  <si>
    <t>水彩画Ⅱ</t>
  </si>
  <si>
    <t>書道</t>
  </si>
  <si>
    <t>初心者の方から久しぶりに筆を持つ方でも、それぞれの技量や個性に合わせた指導を行います。</t>
  </si>
  <si>
    <t>ステンドグラス</t>
  </si>
  <si>
    <t>色褪せず輝き続ける、世界でたった一つの作品を作りましょう。
単発での参加は受付ておりません。継続での参加申し込みが必要</t>
  </si>
  <si>
    <t>ハングル（入門コース）</t>
  </si>
  <si>
    <t>初めてハングルを学ぶ方が対象です。Ｋ-ＰＯＰや韓流ドラマなど話題のカルチャーが気になり言葉を理解したい。韓国出身の先生がわかりやすく丁寧に指導するので正しい発音も学べます。</t>
  </si>
  <si>
    <t>33,000円</t>
  </si>
  <si>
    <t>ハングル（初級コース）</t>
  </si>
  <si>
    <t>基礎のハングル語がある程度、読める方が対象です。グループレッスンでコミュニケーション力を高め、楽しみながらネイティブな発音や単語や文法を学びます。</t>
  </si>
  <si>
    <t>中国語（初級会話コース）</t>
  </si>
  <si>
    <t>初めての方が対象。発音から簡単な挨拶・日常生活など基礎から楽しく学ぶクラスです。</t>
  </si>
  <si>
    <t>中国語（実践会話コース）</t>
  </si>
  <si>
    <t>経験のある方対象。実用的な日常会話・旅行会話など総合的に学習するクラスです。</t>
  </si>
  <si>
    <t>英会話</t>
  </si>
  <si>
    <t>外国人講師と受講生のみなさんで日常会話を楽しみながら、基礎的な会話方法の習得を目指します。(グループレッスンで行います)</t>
  </si>
  <si>
    <t>若者やこどもに最も人気のあるダンス。リズムに合わせて体を動かし、踊る楽しさを学びましょう。初心者向け</t>
  </si>
  <si>
    <t>初めて・初心者向け
小学校低学年～小学校中学年対象</t>
  </si>
  <si>
    <t>14名</t>
  </si>
  <si>
    <t>アミ―クス（とちぎ青少年センター）</t>
  </si>
  <si>
    <t>30,000円</t>
  </si>
  <si>
    <t>健康ヨガⅠ（１・３週目）</t>
  </si>
  <si>
    <t>ヨガで心と体をリフレッシュしましょう。この講座は、呼吸を大切にしながら無理なく体を動かして、心と体を整えていくことを目的としています。</t>
  </si>
  <si>
    <t>18,000円</t>
  </si>
  <si>
    <t>健康ヨガⅡ（２・４週目)</t>
  </si>
  <si>
    <t>わたしのヨーガ</t>
  </si>
  <si>
    <t>こども合気道～集中心を養う～</t>
  </si>
  <si>
    <t>武道は礼に始まり礼に終わりますから、日常の礼儀が基本的生活習慣として身につきます。稽古は元気にケガのないように楽しんでもらいます。体は自然に合氣道の動作になじみ、知らず知らずに上達します。暴漢の手を振りほどく簡単な技は早くから指導します。</t>
  </si>
  <si>
    <t>年長児～小学生</t>
  </si>
  <si>
    <t>13名</t>
  </si>
  <si>
    <t>初心者からの合気道</t>
  </si>
  <si>
    <t>中学生以上が対象です。体格、性別、年齢に関係なく稽古できます。指導者がその人に合った指導をします。稽古は型稽古で試合はありません。争わないことを学ぶ「和の武道」です。ストレス解消、健康増進に最適です。心身をリフレッシュしながら護身技を身につけられます。</t>
  </si>
  <si>
    <t>中学生～一般</t>
  </si>
  <si>
    <t>ハーダンガー刺繍(火曜日)</t>
  </si>
  <si>
    <t>ハーダンガー刺しゅうはノルウェーの伝統工芸です。布目を数えながらストレートステッチののち、織り糸をカットし幾何学模様でシンプルな作品に仕上げます。カリキュラムに沿いドイリー、テーブルセンター、クッション他を作ります。</t>
  </si>
  <si>
    <t>12,000円</t>
  </si>
  <si>
    <t>ハーダンガー刺繡(木曜日)</t>
  </si>
  <si>
    <t>24,000円</t>
  </si>
  <si>
    <t>いけばな池坊(集中講座)</t>
  </si>
  <si>
    <t>日曜の午後のひと時、花の命を見つめ充実した楽しいひと時を過ごしてみませんか。初めての方から上級者まで月1回の集中したお稽古です。時代と共に変化する池坊の新しい花も一緒に勉強しましょう。</t>
  </si>
  <si>
    <t>13,200円</t>
  </si>
  <si>
    <t>8名</t>
  </si>
  <si>
    <t>小学生</t>
  </si>
  <si>
    <t>女性のためのこころのケア講座</t>
  </si>
  <si>
    <t>女性（暴力経験の有無を問いません。当事者の家族や支援者の女性もどうぞ）</t>
  </si>
  <si>
    <t>パルティ　とちぎ男女共同参画センター</t>
  </si>
  <si>
    <t>HP・TEL・FAX・直接のご来館でも受け付けております。</t>
  </si>
  <si>
    <t>https://www.parti.jp/</t>
  </si>
  <si>
    <t>パルティ防災フォーラム～みんなにやさしい避難所づくり～</t>
  </si>
  <si>
    <t>40名</t>
  </si>
  <si>
    <t>子育てには、母の心と身体の健康が必要です。マドレボニータとは、スペイン語で「美しい母」という意味。バランスボールを使った有酸素運動、コミュニケーションスキル、日常でできる具体的なセルフケアを学びます。
講師：認定NPO法人マドレボニータ　産後セルフケアインストラクター小嶋　千恵</t>
  </si>
  <si>
    <t>小学校1年生～3年生の児童と女性の保護者</t>
  </si>
  <si>
    <t>10組（20名）</t>
  </si>
  <si>
    <t>小学生500円　大人1,000円</t>
  </si>
  <si>
    <t>小学校4年生以上の女性（小学生は女性の保護者と一緒にご参加ください）</t>
  </si>
  <si>
    <t>女性のためのファイナンシャル・プランニング技能検定3級　試験準備講座</t>
  </si>
  <si>
    <t>ファイナンシャル・プランニング技能検定3級試験（国家試験）合格に向けて学習する。
講師：栃木県ファイナンシャル・プランナーズ協同組合</t>
  </si>
  <si>
    <t>女性</t>
  </si>
  <si>
    <t>7,000円、別途教材費2,200円程度</t>
  </si>
  <si>
    <t>パルティ「パソコン講座エクセル・ワード基礎編」修了者、またはエクセルの基本（四則演算・SUM関数など）を理解している方</t>
  </si>
  <si>
    <t>https://t-csm.jp</t>
  </si>
  <si>
    <t>小学生以上</t>
  </si>
  <si>
    <t>韓国語初級講座</t>
  </si>
  <si>
    <t>7,000円</t>
  </si>
  <si>
    <t>4,000円</t>
  </si>
  <si>
    <t>college@city.utsunomiya.tochigi.jp</t>
  </si>
  <si>
    <t>5,500円</t>
  </si>
  <si>
    <t>25名</t>
  </si>
  <si>
    <t>申込みは本学ホームページより
https://nc.sakushin-u.ac.jp/公開講座/
（先着順。定員になり次第締切）</t>
  </si>
  <si>
    <t>seikatsu@pref.tochigi.lg.jp</t>
  </si>
  <si>
    <t>200名</t>
  </si>
  <si>
    <t>栃木県総合文化センターサブホール</t>
  </si>
  <si>
    <t>80名</t>
  </si>
  <si>
    <t>とちぎ男女共同参画センター</t>
  </si>
  <si>
    <t>とちぎウーマン応援塾</t>
  </si>
  <si>
    <t>地域活動・社会活動に参画する意欲のある女性</t>
  </si>
  <si>
    <t>24名</t>
  </si>
  <si>
    <t>150名</t>
  </si>
  <si>
    <t>田原コミュニティプラザ</t>
  </si>
  <si>
    <t>宇河地区PTA研修</t>
  </si>
  <si>
    <t>70名</t>
  </si>
  <si>
    <t>栃木県庁研修館講堂</t>
  </si>
  <si>
    <t>電子申請システムの申込フォームから申込み</t>
  </si>
  <si>
    <t>https://www.pref.tochigi.lg.jp/m06/index.html</t>
  </si>
  <si>
    <t>電話・FAX・メールにて</t>
  </si>
  <si>
    <t>電話にてお問い合わせください。</t>
  </si>
  <si>
    <t>家庭教育オピニオンリーダー研修</t>
  </si>
  <si>
    <t>家庭教育支援プログラム指導者研修</t>
  </si>
  <si>
    <t>60名</t>
  </si>
  <si>
    <t>放課後活動指導者研修</t>
  </si>
  <si>
    <t>各回100名</t>
  </si>
  <si>
    <t>オンライン（Zoom)</t>
  </si>
  <si>
    <t>全日程オンライン（Zoom)で実施します。
研修は、中止や内容を変更する場合があります。</t>
  </si>
  <si>
    <t>地域学校協働活動推進員養成研修</t>
  </si>
  <si>
    <t>ライフアップセミナー</t>
  </si>
  <si>
    <t>栃木県総合教育センターが主催する各種研修の中から、より多くの人に聞いていただきたい内容のものを一般に開放し、県民の皆様へ幅広い学びの機会を提供します。</t>
  </si>
  <si>
    <t>特になし</t>
  </si>
  <si>
    <t>FAX・メールにて</t>
  </si>
  <si>
    <t>洋ランの楽しみ方</t>
  </si>
  <si>
    <t>洋ランの楽しみ方、育て方のポイントを、植え替えの実演、実習などを通して学びます。</t>
  </si>
  <si>
    <t>中央公園緑の相談所窓口・電話・ホームページ</t>
  </si>
  <si>
    <t>マツの手入れ入門</t>
  </si>
  <si>
    <t>マツの手入れの年間作業を実演を通して学びます。</t>
  </si>
  <si>
    <t>夏野菜を育てよう</t>
  </si>
  <si>
    <t>植えつけの適期を迎えた夏野菜の収穫までの育て方を学びます。</t>
  </si>
  <si>
    <t>山野草の上手な育て方</t>
  </si>
  <si>
    <t>山野草の育て方の学習と植えつけの実習を行います。</t>
  </si>
  <si>
    <t>ウチョウランの上手な育て方</t>
  </si>
  <si>
    <t>ウチョウランの育て方の学習と植え替えの実習を行います。</t>
  </si>
  <si>
    <t>ハーブの楽しみとラベンダースティック</t>
  </si>
  <si>
    <t>夏休み木の実の工作づくり</t>
  </si>
  <si>
    <t>秋野菜を育てよう</t>
  </si>
  <si>
    <t>秋野菜の収穫までの育て方を学びます。</t>
  </si>
  <si>
    <t>藍の生葉染めを楽しもう</t>
  </si>
  <si>
    <t>やさしい竹工芸</t>
  </si>
  <si>
    <t>竹工芸の基本的な技術を学び、作品を制作します。</t>
  </si>
  <si>
    <t>イワヒバの上手な育て方</t>
  </si>
  <si>
    <t>イワヒバ栽培のポイントと楽しみ方を学びます。</t>
  </si>
  <si>
    <t>多肉植物のタブロー</t>
  </si>
  <si>
    <t>多肉植物のカット苗を使って、絵画のような壁飾りを作ります。</t>
  </si>
  <si>
    <t>栃木県動物愛護指導センターで働く獣医師の仕事を体験しながら、動物愛護について理解を深めることができます。</t>
  </si>
  <si>
    <t>電話</t>
  </si>
  <si>
    <t>3,580円</t>
  </si>
  <si>
    <t>https://www.tochigi-it.ac.jp/keno/</t>
  </si>
  <si>
    <t>5,040円</t>
  </si>
  <si>
    <t>研削作業初心者等</t>
  </si>
  <si>
    <t>これからアーク溶接作業に従事する方等</t>
  </si>
  <si>
    <t>これからガス溶接作業に従事する方等</t>
  </si>
  <si>
    <t>有接点シーケンス制御</t>
  </si>
  <si>
    <t>P L C制御（基本プログラム）</t>
  </si>
  <si>
    <t>技能検定準備講習（旋盤1級）</t>
  </si>
  <si>
    <t>技能検定準備講習（旋盤2級）</t>
  </si>
  <si>
    <t>技能検定準備講習（フライス盤1級）</t>
  </si>
  <si>
    <t>技能検定準備講習（フライス盤2級）</t>
  </si>
  <si>
    <t>第一種電気工事士筆記試験準備講習</t>
  </si>
  <si>
    <t>P L C制御（応用命令を用いたプログラム）</t>
  </si>
  <si>
    <t>プログラミング技術（Python入門）</t>
  </si>
  <si>
    <t>3次元機械CAD初心者等</t>
  </si>
  <si>
    <t>県立博物館講堂</t>
  </si>
  <si>
    <t>なし　当日参加</t>
  </si>
  <si>
    <t>古文書に親しむ会</t>
  </si>
  <si>
    <t>往復はがき
（応募者多数の場合、締切後抽選）</t>
  </si>
  <si>
    <t>https://www.pref.tochigi.lg.jp./m58/</t>
  </si>
  <si>
    <t>市民情報センター</t>
  </si>
  <si>
    <t>入門</t>
  </si>
  <si>
    <t>いきいき自力整体　（昼）</t>
  </si>
  <si>
    <t>いきいき自力整体　（夜）</t>
  </si>
  <si>
    <t>3名</t>
  </si>
  <si>
    <t>講師宅（見野）</t>
  </si>
  <si>
    <t>初級</t>
  </si>
  <si>
    <t>はじめようヨガでストレッチ</t>
  </si>
  <si>
    <t>エンジョイハワイアンフラ</t>
  </si>
  <si>
    <t>スポーツウェルネス吹矢教室</t>
  </si>
  <si>
    <t>楽しく踊ろうフラメンコ</t>
  </si>
  <si>
    <t>中級</t>
  </si>
  <si>
    <t>頭スッキリ認知症予防音楽体操</t>
  </si>
  <si>
    <t>講師宅（東町）</t>
  </si>
  <si>
    <t>講師宅（楡木町）</t>
  </si>
  <si>
    <t>ニャンドゥティレース</t>
  </si>
  <si>
    <t>2名</t>
  </si>
  <si>
    <t>講師宅（天神町）</t>
  </si>
  <si>
    <t>たのしい押し花</t>
  </si>
  <si>
    <t>折り紙</t>
  </si>
  <si>
    <t>切り絵を楽しむ　1</t>
  </si>
  <si>
    <t>切り絵を楽しむ　2</t>
  </si>
  <si>
    <t>文化活動交流館</t>
  </si>
  <si>
    <t>講師宅（貝島町）</t>
  </si>
  <si>
    <t>安全・安心！！無添加手作りパン・ケーキ</t>
  </si>
  <si>
    <t>パンカフェ</t>
  </si>
  <si>
    <t>講師宅（下久我）</t>
  </si>
  <si>
    <t>初心者のそば打ち教室</t>
  </si>
  <si>
    <t>ヨーロピアン　フラワーデザイン</t>
  </si>
  <si>
    <t>講師宅（上石川）</t>
  </si>
  <si>
    <t>始めてみようボイストレーニング</t>
  </si>
  <si>
    <t>講師宅（村井町）</t>
  </si>
  <si>
    <t>講師宅（西茂呂）</t>
  </si>
  <si>
    <t>5組</t>
  </si>
  <si>
    <t>はじめてのピアノチャレンジ（春）</t>
  </si>
  <si>
    <t>生田流　筝曲</t>
  </si>
  <si>
    <t>楽しくオカリナ</t>
  </si>
  <si>
    <t>楽しく学ぼう「遊び文字」</t>
  </si>
  <si>
    <t>4名</t>
  </si>
  <si>
    <t>下野書道展の課題に挑戦(硬筆）</t>
  </si>
  <si>
    <t>やさしい短歌</t>
  </si>
  <si>
    <t>ウルトラ初心者の英会話</t>
  </si>
  <si>
    <t>6組</t>
  </si>
  <si>
    <t>8組</t>
  </si>
  <si>
    <t>おとのわリトミック</t>
  </si>
  <si>
    <t>子供（年長～小学生）</t>
  </si>
  <si>
    <t>300名</t>
  </si>
  <si>
    <t>一般男女</t>
  </si>
  <si>
    <t>電話または来所</t>
  </si>
  <si>
    <t>https://www.nikko-nsm.co.jp/contact.html（問い合わせフォーム）</t>
  </si>
  <si>
    <t>日光だいや川公園だいや体験館</t>
  </si>
  <si>
    <t>400円</t>
  </si>
  <si>
    <t>農業体験「ジャガイモ」</t>
  </si>
  <si>
    <t>農業体験「サトイモ」</t>
  </si>
  <si>
    <t>1000円</t>
  </si>
  <si>
    <t>1300円</t>
  </si>
  <si>
    <t>【初心者向け】
おいしいうどんを打って食べよう</t>
  </si>
  <si>
    <t>中学生～</t>
  </si>
  <si>
    <t>1,200円</t>
  </si>
  <si>
    <t>リフレッシュ・ヨガ体験教室
　　＆リフレッシュタイム</t>
  </si>
  <si>
    <t>農業体験「大豆」</t>
  </si>
  <si>
    <t>ジャガイモ収穫＆じゃがバター
ダッチオーブン体験</t>
  </si>
  <si>
    <t>農業体験「大根」</t>
  </si>
  <si>
    <t>さくらマップをもとに、公園内の今の時期に咲いているサクラと山野草を案内します。初心者向けの講座です。</t>
  </si>
  <si>
    <t>緑の相談所</t>
  </si>
  <si>
    <t>電話、来館しての申込み</t>
  </si>
  <si>
    <t>ミニ盆栽の作り方を教えます。鉢などの材料や苗木は講師が準備します。初心者でも可能です。</t>
  </si>
  <si>
    <t>寄せ植え教室【春】</t>
  </si>
  <si>
    <t>春らしい花をバスケットに寄せ植えします。花の配置や根の土の残し方などを教わり寄せ植えを完成させます。</t>
  </si>
  <si>
    <t>ツツジ・シャクナゲの楽しみ方</t>
  </si>
  <si>
    <t>ツツジ・シャクナゲ展の開催最終日に開催。鉢への植え方や切り花の楽しみ方を教えてくれます。</t>
  </si>
  <si>
    <t>「夏のきのこ」発見＆鑑定会！</t>
  </si>
  <si>
    <t>公園内を散策してきのこを持ち寄り、名前や特色を鑑定します。</t>
  </si>
  <si>
    <t>一閑張りで小物を作ろう</t>
  </si>
  <si>
    <t>電話・FAX・メール・来館にて</t>
  </si>
  <si>
    <t>春のハンギングバスケット</t>
  </si>
  <si>
    <t>2500円</t>
  </si>
  <si>
    <t>庭木の剪定①「春の手入れ」</t>
  </si>
  <si>
    <t>マイタケの原木栽培</t>
  </si>
  <si>
    <t>2000円</t>
  </si>
  <si>
    <t>庭木の病害虫の防ぎ方</t>
  </si>
  <si>
    <t>バラの鉢植えと年間管理</t>
  </si>
  <si>
    <t>バラの管理方法や育て方について学びます。
とちぎ花センター　稲葉　英雄　氏</t>
  </si>
  <si>
    <t>カラフルな苔玉を作ろう</t>
  </si>
  <si>
    <t>庭木の剪定②「夏の手入れ」</t>
  </si>
  <si>
    <t>草木染教室</t>
  </si>
  <si>
    <t>1500円</t>
  </si>
  <si>
    <t>ハーブ料理を楽しもう</t>
  </si>
  <si>
    <t>ポーセリンアートで白磁を彩りましょう</t>
  </si>
  <si>
    <t>芳賀地区ふれあい人権フォーラム</t>
  </si>
  <si>
    <t>図書ボランティア研修会</t>
  </si>
  <si>
    <t>読み聞かせボランティア活動に関する講話・交流会</t>
  </si>
  <si>
    <t>和太鼓教室</t>
  </si>
  <si>
    <t>楽しいコーラス♪♪</t>
  </si>
  <si>
    <t>随時開催（開催日時については、申込者との調整により決定。）</t>
  </si>
  <si>
    <t>見学先として登録されている施設
※施設の詳細は、県HPに公開しております。</t>
  </si>
  <si>
    <t>無料（現地集合・現地解散。ただし、見学当日までに各自、傷害保険等に加入をお願いします。）</t>
  </si>
  <si>
    <t>栃木県 環境森林部 資源循環推進課に郵送、FAX又はEメールでお申し込みください。</t>
  </si>
  <si>
    <t>・１グループ５名以上から受付。</t>
  </si>
  <si>
    <t>puragomizero@pref.tochigi.lg.jp</t>
  </si>
  <si>
    <t>https://www.pref.tochigi.lg.jp/d05/eco/haikibutsu/haikibutsu/rikaisokushin.html</t>
  </si>
  <si>
    <t>奥日光清流清湖保全協議会</t>
  </si>
  <si>
    <t>321-1292</t>
  </si>
  <si>
    <t>日光市今市本町１番地</t>
  </si>
  <si>
    <t>0288-21-5152</t>
  </si>
  <si>
    <t>0288-21-5121</t>
  </si>
  <si>
    <t>kankyou@city.nikko.lg.jp</t>
  </si>
  <si>
    <t>栃木県立美術館</t>
  </si>
  <si>
    <t>320-0043</t>
  </si>
  <si>
    <t>宇都宮市桜4-2-7</t>
  </si>
  <si>
    <t>028-621-3566</t>
  </si>
  <si>
    <t>028-621-3569</t>
  </si>
  <si>
    <t>http://www.art.pref.tochigi.lg.jp/</t>
  </si>
  <si>
    <t>20組</t>
  </si>
  <si>
    <t>地域医療情報研修センター　大講堂</t>
  </si>
  <si>
    <t>3県南</t>
  </si>
  <si>
    <t>【電話】（受付時間）平日8:30～17:00
【ホームページ】常時受付</t>
  </si>
  <si>
    <t>本講座は、下野市教育委員会との共催になります</t>
  </si>
  <si>
    <t>2,700円</t>
  </si>
  <si>
    <t>人権教育指導者一般研修「さわやか人権フォーラム」</t>
  </si>
  <si>
    <t>https://www.pref.tochigi.lg.jp/m57/index.html</t>
  </si>
  <si>
    <t>材料費300～500円程度</t>
  </si>
  <si>
    <t>栃木県メディアボランティア</t>
  </si>
  <si>
    <t>宇都宮市瓦谷町1070（栃木県生涯学習ﾎﾞﾗﾝﾃｨｱｾﾝﾀｰ）</t>
  </si>
  <si>
    <t>080-1277-0365</t>
  </si>
  <si>
    <t>ぱなぱな工房</t>
  </si>
  <si>
    <t>両日参加可能な大人</t>
  </si>
  <si>
    <t>各回6名</t>
  </si>
  <si>
    <t>鳥を見よう</t>
  </si>
  <si>
    <t>小学3年生以上</t>
  </si>
  <si>
    <t>紙ヒコーキをつくって飛ばそう！</t>
  </si>
  <si>
    <t>カヌー体験教室</t>
  </si>
  <si>
    <t>各日各回12名</t>
  </si>
  <si>
    <t>小学生の親子(2人1組)</t>
  </si>
  <si>
    <t>ムシが集まる木をさがしてみよう</t>
  </si>
  <si>
    <t>親子</t>
  </si>
  <si>
    <t>在職者（これからアーク溶接作業に従事する方等）</t>
  </si>
  <si>
    <t>1人あたり　5,040円
県の収入証紙による支払</t>
  </si>
  <si>
    <t>在職者（機械製図の知識を身に付けたい方等）</t>
  </si>
  <si>
    <t>1人あたり　3,580円
県の収入証紙による支払</t>
  </si>
  <si>
    <t>入社して間もない機械加工を職とする方等</t>
  </si>
  <si>
    <t>在職者（これからガス溶接作業に従事する方等）</t>
  </si>
  <si>
    <t>足利カレッジ</t>
  </si>
  <si>
    <t>足利市助戸公民館</t>
  </si>
  <si>
    <t>足利学校アカデミー</t>
  </si>
  <si>
    <t>足利市生涯学習センター</t>
  </si>
  <si>
    <t>日本文学史</t>
  </si>
  <si>
    <t>素描（デッサン）・Ⅰ部講座</t>
  </si>
  <si>
    <t>木炭や鉛筆などの描画材を使って、身の回りの静物や自画像をデッサンします。実習を通して観察力を高め、形体や空間などの表現力を高めます。鑑賞も行います。</t>
  </si>
  <si>
    <t>素描（デッサン）・Ⅱ部講座</t>
  </si>
  <si>
    <t>若干名</t>
  </si>
  <si>
    <t>書道Ⅰ</t>
  </si>
  <si>
    <t>書く（表現）・見る（鑑賞）を中心に、漢字仮名交じり書・漢字・仮名・日常の書・日本と中国の書の文化について学習します。</t>
  </si>
  <si>
    <t>文字に関心があり、書道の基礎的な技能や歴史を学びたい方</t>
  </si>
  <si>
    <t>5名程度</t>
  </si>
  <si>
    <t>書道Ⅱ</t>
  </si>
  <si>
    <t>篆刻・刻字</t>
  </si>
  <si>
    <t>総合臨書</t>
  </si>
  <si>
    <t>英語の総合問題演習、長文読解を通して受験に対応する力を養います。</t>
  </si>
  <si>
    <t>大学進学に必要な英語力を深めたい方</t>
  </si>
  <si>
    <t>情報処理</t>
  </si>
  <si>
    <t>15人</t>
  </si>
  <si>
    <t>開始日まで（定員になり次第終了）</t>
  </si>
  <si>
    <t>公式ＨＰ、チラシで体験内容をご確認の上、電話、公式ＨＰよりお申込みいただけます。</t>
  </si>
  <si>
    <t>4県外</t>
  </si>
  <si>
    <t>栃木県民どなたでも</t>
  </si>
  <si>
    <t>各回20名</t>
  </si>
  <si>
    <t>県外の方は、受講料が別になります。HP、電話等でご確認ください。</t>
  </si>
  <si>
    <t>15組</t>
  </si>
  <si>
    <t>25組</t>
  </si>
  <si>
    <t>本講座は、県外の方も同一の受講料で参加できます。</t>
  </si>
  <si>
    <t>第一種電気工事士技能試験準備講習</t>
  </si>
  <si>
    <t>電気工事士技能試験の受験者、又は同等の技能を有する方等</t>
  </si>
  <si>
    <t>028-689-6379</t>
  </si>
  <si>
    <t>技能検定準備講習(機械検査2級)</t>
  </si>
  <si>
    <t>技能検定受検者、又は同等の技能を有する方等</t>
  </si>
  <si>
    <t>技能検定「冷凍空調機器施工」実技受検者、又は同等の技能を有する方等</t>
  </si>
  <si>
    <t>TIG溶接</t>
  </si>
  <si>
    <t>「アーク溶接特別教育」を修了した方等</t>
  </si>
  <si>
    <t>技能検定準備講習(建築配管２級)</t>
  </si>
  <si>
    <t>技能検定「建築配管作業」実技受検者、又は同等の技能を有する方等</t>
  </si>
  <si>
    <t>技能検定準備講習(建築配管１級)</t>
  </si>
  <si>
    <t>技能検定準備講習(建築大工２級)</t>
  </si>
  <si>
    <t>技能検定「建築大工」実技受検者、又は同等の技能を有する方等</t>
  </si>
  <si>
    <t>技能検定準備講習(建築大工１級)</t>
  </si>
  <si>
    <t>半自動溶接</t>
  </si>
  <si>
    <t>「アーク溶接特別教育」を修了した方で、JIS溶接技能者評価試験受験者又は同等の技能を有する方等</t>
  </si>
  <si>
    <t>３次元機械ＣＡＤ基礎</t>
  </si>
  <si>
    <t>https://www.tochigi-it.ac.jp/kennan/</t>
  </si>
  <si>
    <t>様々な人権に関する課題について正しい理解と認識を深め、地域社会において人権教育を推進していく指導者の養成と資質の向上を図る。</t>
  </si>
  <si>
    <t>100名</t>
  </si>
  <si>
    <t>那須地区ふれあい学習ネットワーク兼地域コーディネーター養成研修</t>
  </si>
  <si>
    <t>学校・家庭・地域社会の連携を密にし、ネットワークの強化を図るとともに、地域住民の連帯感や絆を深め、「ふれあい学習」の推進を図る。</t>
  </si>
  <si>
    <t>女性への暴力を考える講演会</t>
  </si>
  <si>
    <t>5複数地域</t>
  </si>
  <si>
    <t>アサーティブ・トレーニング講座</t>
  </si>
  <si>
    <t>2,000円（別途テキスト代　税込1,650円）</t>
  </si>
  <si>
    <t>男性</t>
  </si>
  <si>
    <t>1,000円（別途材料費　1,000円※全2回分）</t>
  </si>
  <si>
    <t>i-midori01@park-tochigi.com</t>
  </si>
  <si>
    <t>庭木の剪定③「冬に向けて」</t>
  </si>
  <si>
    <t>春まで楽しめるハンギングバスケット</t>
  </si>
  <si>
    <t>公園の野鳥を見て歩こう</t>
  </si>
  <si>
    <t>バラを上手に咲かせる剪定と管理</t>
  </si>
  <si>
    <t>鹿沼市民文化センター</t>
  </si>
  <si>
    <t>専用フォームにて</t>
  </si>
  <si>
    <t>上都賀地区ふれあい学習ネットワーク</t>
  </si>
  <si>
    <t>菊沢コミュニティセンター</t>
  </si>
  <si>
    <t>足利市　織姫公民館</t>
  </si>
  <si>
    <t>電話、ＦＡＸ、メール、窓口</t>
  </si>
  <si>
    <t>託児なし</t>
  </si>
  <si>
    <t>ふれあい学習ネットワーク</t>
  </si>
  <si>
    <t>当日会場にて(先着順)</t>
  </si>
  <si>
    <t>当日会場にて申込み</t>
  </si>
  <si>
    <t>きのこ教室</t>
  </si>
  <si>
    <t>森の宝ものさがし</t>
  </si>
  <si>
    <t>どんぐりの森ぐるり</t>
  </si>
  <si>
    <t>各回12名</t>
  </si>
  <si>
    <t>受付:ぱなぱな工房、活動:園内</t>
  </si>
  <si>
    <t>親子うどん教室</t>
  </si>
  <si>
    <t>クリスマスを彩るマイカップorプレート作り</t>
  </si>
  <si>
    <t>しめ縄飾りをつくろう</t>
  </si>
  <si>
    <t>色粘土で器をつくろう</t>
  </si>
  <si>
    <t>カブトムシについて学ぼう</t>
  </si>
  <si>
    <t>とちぎ福祉プラザ多目的ホール</t>
  </si>
  <si>
    <t>「秋のきのこ」発見&amp;鑑定会！</t>
  </si>
  <si>
    <t>電話、来館での申込み</t>
  </si>
  <si>
    <t>多肉植物の寄せ植え教室</t>
  </si>
  <si>
    <t>多肉植物を使い、可愛らしい寄せ植えをつくります。作った作品はぜひ、ご自宅等で飾ってください。</t>
  </si>
  <si>
    <t>もみじ、カエデ、さくらを見に行こう</t>
  </si>
  <si>
    <t>紅葉の時期に、園内散策をしながら、もみじ、カエデの種類を発見します。さらに、この時期に咲くさくらを見つけます。</t>
  </si>
  <si>
    <t>クリスマスリースを作ろう</t>
  </si>
  <si>
    <t>親子でのクリスマスリース作りです。会話をしながら、楽しくクリスマスリースを作ってください。</t>
  </si>
  <si>
    <t>野鳥観察会</t>
  </si>
  <si>
    <t>野鳥の観察方法の説明を受け、公園内で、野鳥の観察会を行います。</t>
  </si>
  <si>
    <t>お正月を迎えるハンギングバスケット</t>
  </si>
  <si>
    <t>正月を飾るフラワーアレンジメント</t>
  </si>
  <si>
    <t>お正月をテーマにした、フラワーアレンジメント教室です。お正月らしいアレンジを学び、作った作品はぜひご自宅等で飾ってください。</t>
  </si>
  <si>
    <t>ハーブ染め教室</t>
  </si>
  <si>
    <t>ハーブ染めを体験します。オリジナルの染め物をつくります。休憩時にはハーブ茶でほっと一息。</t>
  </si>
  <si>
    <t>はじめての燻製づくり教室【秋】</t>
  </si>
  <si>
    <t>小学生～</t>
  </si>
  <si>
    <t>はじめての刻字体験　～干支～</t>
  </si>
  <si>
    <t>年末のソバ打ち体験教室</t>
  </si>
  <si>
    <t>おいしい肉まんをつくろう</t>
  </si>
  <si>
    <t>篆刻教室　～世界で一つの印を作ろう～</t>
  </si>
  <si>
    <t>小学校高学年～</t>
  </si>
  <si>
    <t>かおりの芸道　香道古心流</t>
  </si>
  <si>
    <t>日本三大芸道の一つと言われる「香道」を始めてみませんか？沈香の香とともに、いにしえの世界へと貴方を誘います。</t>
  </si>
  <si>
    <t>kyodo@pref.tochigi.lg.jp</t>
  </si>
  <si>
    <t>https://www.pref.tochigi.lg.jp/c01/index.html</t>
  </si>
  <si>
    <t>県民一般</t>
  </si>
  <si>
    <t>さくら市氏家公民館</t>
  </si>
  <si>
    <t>電話・FAXにて受付</t>
  </si>
  <si>
    <t>028-680-7771</t>
  </si>
  <si>
    <t>028-615-5151</t>
  </si>
  <si>
    <t>tochigiken@japan-sports.or.jp</t>
  </si>
  <si>
    <t>https://www.t-chuokoen.jp</t>
  </si>
  <si>
    <t>冬の庭木の剪定</t>
  </si>
  <si>
    <t>松竹梅の寄せ植え</t>
  </si>
  <si>
    <t>正月飾りにふさわしい松竹梅を取り入れて、和風の寄せ植えを作ります。</t>
  </si>
  <si>
    <t>正月を迎えるしめ縄を作ろう</t>
  </si>
  <si>
    <t>わらをなって輪飾りを作り、縁起物の飾りつけをして、制作します。</t>
  </si>
  <si>
    <t>来客の多いお正月に、おもてなしとなる卓上におけるフラワーアレンジメントを制作します。</t>
  </si>
  <si>
    <t>春の庭木の剪定</t>
  </si>
  <si>
    <t>ミモザのリース</t>
  </si>
  <si>
    <t>鮮やかなミモザの花を使って、リースを作ります。</t>
  </si>
  <si>
    <t>春の寄せ植え</t>
  </si>
  <si>
    <t>春の草花が多く出回る時期です。講師おすすめの草花を使って、おしゃれな寄せ植えを作ります。</t>
  </si>
  <si>
    <t>盆栽の植え替えと手入れ</t>
  </si>
  <si>
    <t>フラワーアレンジ教室</t>
  </si>
  <si>
    <t>https://www.park-tochigi.com/nasunogahara/</t>
  </si>
  <si>
    <t>竹工芸</t>
  </si>
  <si>
    <t>材料費実費</t>
  </si>
  <si>
    <t>蓮の染色</t>
  </si>
  <si>
    <t>ミニ門松づくり</t>
  </si>
  <si>
    <t>果樹の育て方</t>
  </si>
  <si>
    <t>さくらそうの鉢づくり</t>
  </si>
  <si>
    <t>成人大学講座</t>
  </si>
  <si>
    <t>現代的課題を検証し、幅広く世の中のことを学びます。社会的な課題に対してどう向き合い、取り組んでいくのか受講生が考えるきっかけ作りとなるような内容で構成しています。</t>
  </si>
  <si>
    <t>足利市と足利大学が連携し、足利市の未来を拓く人材の育成や連帯感あふれる地域社会の実現について学ぶ講座です。</t>
  </si>
  <si>
    <t>足利市と上智大学が連携し、人の関わりや心のありさまについて学ぶ講座です。</t>
  </si>
  <si>
    <t>各回の前日まで（通年申し込みも可）　※定員に達さない限り随時受付</t>
  </si>
  <si>
    <t>記念講演会</t>
  </si>
  <si>
    <t>史跡ウォーク</t>
  </si>
  <si>
    <t>古代文字講座</t>
  </si>
  <si>
    <t>人材かがやきセンター研修室</t>
  </si>
  <si>
    <t>詳しくは宇都宮市HPまたは市内各施設にあるパンフレットをご覧ください。</t>
  </si>
  <si>
    <t>https://www.city.utsunomiya.tochigi.jp/kurashi/shogaigakushu/kagayaki/kouza/index.html</t>
  </si>
  <si>
    <t>1,400円</t>
  </si>
  <si>
    <t>2,400円</t>
  </si>
  <si>
    <t>栃木県社会福祉協議会　福祉人材・研修センター</t>
  </si>
  <si>
    <t>320-8508</t>
  </si>
  <si>
    <t>宇都宮市若草１－１０－６　とちぎ福祉プラザ３階</t>
  </si>
  <si>
    <t>028-643-5622</t>
  </si>
  <si>
    <t>028-623-4963</t>
  </si>
  <si>
    <t>jinzai@tochigikenshakyo.jp</t>
  </si>
  <si>
    <t>https://www.tochigikenshakyo.jp/</t>
  </si>
  <si>
    <t>500～5,000円　内容により異なる</t>
  </si>
  <si>
    <t>県民及び県内に所在する事業所・団体など（小学４年生以上。小学生には引率者が必要。）</t>
  </si>
  <si>
    <t>５組/月（県北、県央、県南合計の定員）</t>
  </si>
  <si>
    <t>栃木県 環境森林部 資源循環推進課</t>
  </si>
  <si>
    <t>オンライン開催（Zoom）</t>
  </si>
  <si>
    <t>電子申請システムから申込</t>
  </si>
  <si>
    <t>kikakuka@lib.pref.tochigi.lg.jp</t>
  </si>
  <si>
    <t>対面で100名程度。Zoom会議は特に制限なし。</t>
  </si>
  <si>
    <t>tochigi-sc@ouj.ac.jp</t>
  </si>
  <si>
    <t>北押原ｺﾐｭﾆﾃｨｰセンター</t>
  </si>
  <si>
    <t>美腹トレーニング　</t>
  </si>
  <si>
    <t>菊沢ｺﾐｭﾆﾃｨｰセンター</t>
  </si>
  <si>
    <t>秋から始めるガーデニング</t>
  </si>
  <si>
    <t>はじめてのピアノチャレンジ（秋）</t>
  </si>
  <si>
    <t>７名</t>
  </si>
  <si>
    <t>みんなで楽しく英会話</t>
  </si>
  <si>
    <t>1,500円/人</t>
  </si>
  <si>
    <t>1,000円/人</t>
  </si>
  <si>
    <t>6組（24名程度）</t>
  </si>
  <si>
    <t>栃木県塩谷町　星ふる学校「くまの木」</t>
  </si>
  <si>
    <t>県関係</t>
  </si>
  <si>
    <t>高等教育機関</t>
  </si>
  <si>
    <t>t.miyazawa@city.ohtawara.tochigi.jp</t>
  </si>
  <si>
    <t>a.arai@city.ohtawara.lg.jp</t>
  </si>
  <si>
    <t>山内　れい</t>
  </si>
  <si>
    <t>細井　康弘</t>
  </si>
  <si>
    <t>その他</t>
  </si>
  <si>
    <t>渡邊</t>
  </si>
  <si>
    <t>kanumamycollege@yahoo.co.jp</t>
  </si>
  <si>
    <t>八木澤　利浩</t>
  </si>
  <si>
    <t>oka@nikko-daiyagawapark.jp</t>
  </si>
  <si>
    <t>環境森林部環境保全課　勝城</t>
  </si>
  <si>
    <t>marie.o@art.pref.tochigi.lg.jp</t>
  </si>
  <si>
    <t>大城　茉里恵</t>
  </si>
  <si>
    <t>中川</t>
  </si>
  <si>
    <t>educ@sanokiyosumi-h.ed.jp</t>
  </si>
  <si>
    <t>椎名　麻衣</t>
  </si>
  <si>
    <t>佐野市郷土博物館</t>
  </si>
  <si>
    <t>327-0003</t>
  </si>
  <si>
    <t>佐野市大橋町2047</t>
  </si>
  <si>
    <t>0283-22-5111</t>
  </si>
  <si>
    <t>0283-22-5112</t>
  </si>
  <si>
    <t>https://www.city.sano.lg.jp/sp/kyodohakubutsukan/index.html</t>
  </si>
  <si>
    <t>茂木　邦一</t>
  </si>
  <si>
    <t>鈴木　優</t>
  </si>
  <si>
    <t>とちぎ県民カレッジ登録機関　機関ID一覧</t>
    <rPh sb="3" eb="5">
      <t>ケンミン</t>
    </rPh>
    <rPh sb="9" eb="11">
      <t>トウロク</t>
    </rPh>
    <rPh sb="11" eb="13">
      <t>キカン</t>
    </rPh>
    <rPh sb="14" eb="16">
      <t>キカン</t>
    </rPh>
    <rPh sb="18" eb="20">
      <t>イチラン</t>
    </rPh>
    <phoneticPr fontId="2"/>
  </si>
  <si>
    <t>＊県北エリア</t>
    <rPh sb="1" eb="3">
      <t>ケンホク</t>
    </rPh>
    <phoneticPr fontId="2"/>
  </si>
  <si>
    <t>＊県央エリア</t>
    <rPh sb="1" eb="3">
      <t>ケンオウ</t>
    </rPh>
    <phoneticPr fontId="2"/>
  </si>
  <si>
    <t>＊県南エリア</t>
    <rPh sb="1" eb="3">
      <t>ケンナン</t>
    </rPh>
    <phoneticPr fontId="2"/>
  </si>
  <si>
    <t>＊県外エリア・その他</t>
    <rPh sb="1" eb="3">
      <t>ケンガイ</t>
    </rPh>
    <rPh sb="9" eb="10">
      <t>ホカ</t>
    </rPh>
    <phoneticPr fontId="2"/>
  </si>
  <si>
    <t>機関
ID</t>
    <rPh sb="0" eb="2">
      <t>キカン</t>
    </rPh>
    <phoneticPr fontId="2"/>
  </si>
  <si>
    <t>登録機関名</t>
    <rPh sb="0" eb="2">
      <t>トウロク</t>
    </rPh>
    <rPh sb="2" eb="5">
      <t>キカンメイ</t>
    </rPh>
    <phoneticPr fontId="2"/>
  </si>
  <si>
    <t>那須野が原公園 緑の相談所</t>
  </si>
  <si>
    <t>栃木県中央公園 緑の相談所</t>
  </si>
  <si>
    <t>無</t>
  </si>
  <si>
    <t>No</t>
    <phoneticPr fontId="2"/>
  </si>
  <si>
    <t>講座番号</t>
    <rPh sb="0" eb="2">
      <t>コウザ</t>
    </rPh>
    <rPh sb="2" eb="4">
      <t>バンゴウ</t>
    </rPh>
    <phoneticPr fontId="2"/>
  </si>
  <si>
    <t>田辺　剛</t>
  </si>
  <si>
    <t>池田　晃裕</t>
  </si>
  <si>
    <t>武熊　野の香</t>
  </si>
  <si>
    <t>中谷　敦子</t>
  </si>
  <si>
    <t>m-midori01@park-tochigi.com</t>
  </si>
  <si>
    <t>renkei@riko.teikyo-u.ac.jp</t>
  </si>
  <si>
    <t>No.</t>
  </si>
  <si>
    <t>機関名</t>
    <rPh sb="0" eb="2">
      <t>キカン</t>
    </rPh>
    <rPh sb="2" eb="3">
      <t>メイ</t>
    </rPh>
    <phoneticPr fontId="3"/>
  </si>
  <si>
    <t>コース名 (リスト選択)</t>
    <rPh sb="9" eb="11">
      <t>センタク</t>
    </rPh>
    <phoneticPr fontId="3"/>
  </si>
  <si>
    <t>一般/専門 (リスト選択)</t>
    <rPh sb="10" eb="12">
      <t>センタク</t>
    </rPh>
    <phoneticPr fontId="3"/>
  </si>
  <si>
    <t>講座開始日</t>
    <rPh sb="0" eb="2">
      <t>コウザ</t>
    </rPh>
    <rPh sb="2" eb="5">
      <t>カイシビ</t>
    </rPh>
    <phoneticPr fontId="3"/>
  </si>
  <si>
    <t>講座終了日</t>
    <rPh sb="0" eb="2">
      <t>コウザ</t>
    </rPh>
    <rPh sb="2" eb="5">
      <t>シュウリョウビ</t>
    </rPh>
    <phoneticPr fontId="3"/>
  </si>
  <si>
    <t>開催日時</t>
    <rPh sb="0" eb="2">
      <t>カイサイ</t>
    </rPh>
    <rPh sb="2" eb="4">
      <t>ニチジ</t>
    </rPh>
    <phoneticPr fontId="3"/>
  </si>
  <si>
    <t>会場名</t>
    <rPh sb="0" eb="2">
      <t>カイジョウ</t>
    </rPh>
    <rPh sb="2" eb="3">
      <t>メイ</t>
    </rPh>
    <phoneticPr fontId="3"/>
  </si>
  <si>
    <t>備考</t>
    <rPh sb="0" eb="2">
      <t>ビコウ</t>
    </rPh>
    <phoneticPr fontId="1"/>
  </si>
  <si>
    <t>機関名</t>
    <rPh sb="0" eb="2">
      <t>キカン</t>
    </rPh>
    <phoneticPr fontId="1"/>
  </si>
  <si>
    <t>塩谷南那須地区ふれあい学習ネットワーク</t>
  </si>
  <si>
    <t>23760円</t>
  </si>
  <si>
    <t>33000円</t>
  </si>
  <si>
    <t>30000円</t>
  </si>
  <si>
    <t>18000円</t>
  </si>
  <si>
    <t>44000円</t>
  </si>
  <si>
    <t>12000円</t>
  </si>
  <si>
    <t>24000円</t>
  </si>
  <si>
    <t>13200円</t>
  </si>
  <si>
    <t>20人</t>
  </si>
  <si>
    <t>3500円</t>
  </si>
  <si>
    <t>ピラティス</t>
  </si>
  <si>
    <t>1600円</t>
  </si>
  <si>
    <t>50人</t>
  </si>
  <si>
    <t>No</t>
  </si>
  <si>
    <t>栃木県 生活文化スポーツ部 県民協働推進課</t>
  </si>
  <si>
    <t>宇都宮共和大学 宇都宮シティキャンパス</t>
    <phoneticPr fontId="2"/>
  </si>
  <si>
    <t>那珂川町郷土資料館</t>
  </si>
  <si>
    <t>栃木県生活文化スポーツ部くらし安全安心課</t>
  </si>
  <si>
    <t>栃木県　生活文化スポーツ部　人権男女共同参画課　人権施策推進室</t>
  </si>
  <si>
    <t>大田原市ふれあいの丘天文館</t>
  </si>
  <si>
    <t>栃木県 生活文化スポーツ部 人権男女共同参画課 女性活躍推進担当</t>
  </si>
  <si>
    <t>栃木県 生活文化スポーツ部 スポーツ振興課</t>
  </si>
  <si>
    <t>栃木県 保健福祉部 障害福祉課</t>
  </si>
  <si>
    <t>(公財)栃木県スポーツ協会</t>
  </si>
  <si>
    <t>道の駅うつのみや　ろまんちっく村</t>
  </si>
  <si>
    <t>印南</t>
  </si>
  <si>
    <t>324-0041</t>
  </si>
  <si>
    <t>大田原市本町２丁目２８２８－４</t>
  </si>
  <si>
    <t>大学等</t>
  </si>
  <si>
    <t>kym-renraku@iuhw.ac.jp</t>
  </si>
  <si>
    <t>鈴木　享</t>
  </si>
  <si>
    <t>http://www.city.ohtawara.tochigi.jp/docs/2013082772237/</t>
  </si>
  <si>
    <t>shougaigakushu@city.nasushiobara.tochigi.jp</t>
  </si>
  <si>
    <t>mus-nasunogahara@city.nasushiobara.tochigi.jp</t>
  </si>
  <si>
    <t>n.sakamoto@city.nasushiobara.tochigi.jp</t>
  </si>
  <si>
    <t>https://nasunogahara-museum.jp</t>
  </si>
  <si>
    <t>矢板市</t>
  </si>
  <si>
    <t>sugamata-s01@stu.tochigi-edu.ed.jp</t>
  </si>
  <si>
    <t>http://www.tochigi-edu.ed.jp/nasutoku/</t>
  </si>
  <si>
    <t>那須郡那須町大字芦野2893</t>
  </si>
  <si>
    <t>作間</t>
  </si>
  <si>
    <t>大田原</t>
  </si>
  <si>
    <t>324-0024</t>
  </si>
  <si>
    <t>大田原市福原1411-22</t>
  </si>
  <si>
    <t>0287-28-3254</t>
  </si>
  <si>
    <t>fure-tenmon@asahi-net.email.ne.jp</t>
  </si>
  <si>
    <t>https://www.fureai-tenmonkan.jp/</t>
  </si>
  <si>
    <t>渡辺　剛</t>
  </si>
  <si>
    <t>028-643-1011</t>
  </si>
  <si>
    <t>https://www.tmf.or.jp/index.php</t>
  </si>
  <si>
    <t>布施　さつき</t>
  </si>
  <si>
    <t>inui@riko.teikyo-u.ac.jp</t>
  </si>
  <si>
    <t>danjo@pref.tochigi.lg.jp</t>
  </si>
  <si>
    <t>https://www.pref.tochigi.lg.jp/c09/education/sports/sports/syougaisports.html</t>
  </si>
  <si>
    <t>金井　紗希</t>
  </si>
  <si>
    <t>kouen-j@pref.tochigi.lg.jp</t>
  </si>
  <si>
    <t>https://www.tmf.or.jp</t>
  </si>
  <si>
    <t>関澤</t>
  </si>
  <si>
    <t>https://www.pref.tochigi.lg.jp/k05/</t>
  </si>
  <si>
    <t>sanaday@tochigikenshakyo.jp</t>
  </si>
  <si>
    <t>眞田　結</t>
  </si>
  <si>
    <t>鯉沼　美沙</t>
  </si>
  <si>
    <t>鹿沼市</t>
  </si>
  <si>
    <t>兼目</t>
  </si>
  <si>
    <t>日光市</t>
  </si>
  <si>
    <t>真岡市</t>
  </si>
  <si>
    <t>稲葉</t>
  </si>
  <si>
    <t>宇都宮市西川田4-1-1　栃木県総合運動公園第2陸上競技場内</t>
  </si>
  <si>
    <t>益子町</t>
  </si>
  <si>
    <t>市貝町</t>
  </si>
  <si>
    <t>石河　瑞基</t>
  </si>
  <si>
    <t>321-2118</t>
  </si>
  <si>
    <t>宇都宮市新里町丙254</t>
  </si>
  <si>
    <t>028-665-8800</t>
  </si>
  <si>
    <t>028-665-8678</t>
  </si>
  <si>
    <t>info@romanticmura.com</t>
  </si>
  <si>
    <t>k.tashiro@farmersforest.co.jp</t>
  </si>
  <si>
    <t>http://www.romanticmura.com</t>
  </si>
  <si>
    <t>下野市薬</t>
  </si>
  <si>
    <t>fudokinooka@city.shimotsuke.lg.jp</t>
  </si>
  <si>
    <t>otoguro@park-tochigi.com</t>
  </si>
  <si>
    <t>m-shi@jc4.so-net.ne.jp</t>
  </si>
  <si>
    <t>0282-87-2508</t>
  </si>
  <si>
    <t>0282-86-1300</t>
  </si>
  <si>
    <t>coo@dokkyomed.ac.jp</t>
  </si>
  <si>
    <t>https://dept.dokkyomed.ac.jp/dep-m/ccc/</t>
  </si>
  <si>
    <t>大出　裕昭</t>
  </si>
  <si>
    <t>kennan-sgs@pref.tochigi.lg.jp</t>
  </si>
  <si>
    <t>kawashimah02@pref.tochigi.lg.jp</t>
  </si>
  <si>
    <t>茂木　克美</t>
  </si>
  <si>
    <t>guest211-11@tochigi-edu.ed.jp</t>
  </si>
  <si>
    <t>https://www.tochigi-edu.ed.jp/ashikagachuotoku/nc3/</t>
  </si>
  <si>
    <t>koukaikouza@ashikaga.ac.jp</t>
  </si>
  <si>
    <t>http://ashikaga.ac.jp/</t>
  </si>
  <si>
    <t>井野　正行</t>
  </si>
  <si>
    <t>https://www.city.ashikaga.tochigi.jp/office/000011/000063/000203/index.html</t>
  </si>
  <si>
    <t>河内　直美</t>
  </si>
  <si>
    <t>0284-41-2661</t>
  </si>
  <si>
    <t>奈良　聡之</t>
  </si>
  <si>
    <t>鈴木　正俊</t>
  </si>
  <si>
    <t>https://www.tochigi-edu.ed.jp/gakuyukan/nc3/</t>
  </si>
  <si>
    <t>http://www.tochigi-edu.ed.jp/tochigitoku/nc3</t>
  </si>
  <si>
    <t>茨城県</t>
  </si>
  <si>
    <t>栃木県総合教育センター【オンライン】</t>
  </si>
  <si>
    <t>複数地域</t>
  </si>
  <si>
    <t>那須塩原市那須野が原博物館【オンライン】</t>
  </si>
  <si>
    <t>放送大学栃木学習センター【オンライン】</t>
  </si>
  <si>
    <t>宇都宮共和大学 宇都宮シティキャンパス【県北開催】</t>
  </si>
  <si>
    <t>栃木県 環境森林部 資源循環推進課【県北開催】</t>
  </si>
  <si>
    <t>栃木県 生活文化スポーツ部 スポーツ振興課【県北開催】</t>
  </si>
  <si>
    <t>https://www.dokkyomed.ac.jp/dmu/#gsc.tab=0</t>
  </si>
  <si>
    <t>栃木県 環境森林部 資源循環推進課【県南開催】</t>
  </si>
  <si>
    <t>栃木県 生活文化スポーツ部 スポーツ振興課【県南開催】</t>
  </si>
  <si>
    <t>那須地区内の地域コーディネーター、地域学校協働活動推進員</t>
  </si>
  <si>
    <t>50</t>
  </si>
  <si>
    <t>那珂川町なす風土記の丘資料館およびその周辺</t>
  </si>
  <si>
    <t>電話・FAX・窓口</t>
  </si>
  <si>
    <t>どなたでも（小学3年生以下は保護者同伴）</t>
  </si>
  <si>
    <t>那珂川町なす風土記の丘資料館　講堂</t>
  </si>
  <si>
    <t>那須野が原博物館</t>
  </si>
  <si>
    <t>那須塩原市動画チャンネル(YouTube)にて限定公開。
動画は、各講座2時間程度。</t>
  </si>
  <si>
    <t>Webフォーム</t>
  </si>
  <si>
    <t>花を咲かせるための「剪定」講座</t>
  </si>
  <si>
    <t>花を咲かせるための剪定方法を教えます。
講師　樹木医　蓮實一男さん</t>
  </si>
  <si>
    <t>山野草をたのしむ</t>
  </si>
  <si>
    <t>山野草の寄せ植えづくりを指導します。
講師　那須山の花　吉田幸未さん</t>
  </si>
  <si>
    <t>大切な木を増やそう「挿し木・取り木」講座</t>
  </si>
  <si>
    <t>挿し木・取り木のやり方を教えます。
講師　樹木医　蓮實一男さん</t>
  </si>
  <si>
    <t>18名</t>
  </si>
  <si>
    <t>大人の参加も大歓迎。　　　　　　　　　　　　　　　　子供達は、夏休みの宿題としても取り組めます。クワガタムシの生態や、生息する森の観察を通して自然学習。ミヤマクワガタの飼育セットを制作します。</t>
  </si>
  <si>
    <t>プログラム受付状況等　　　　　　　　　　　　　　　　　　　　　　　　　　施設ホームページで確認可能</t>
  </si>
  <si>
    <t>18名（各回9名）</t>
  </si>
  <si>
    <t>塩谷南那須地区
人権教育指導者一般研修</t>
  </si>
  <si>
    <t>様々な人権に関する課題について正しい知識認識を深め、地域社会において人権教育を推進していく指導者の養成と資質の向上を図ることを目的とした研修です。講演会を予定しています。</t>
  </si>
  <si>
    <t>春の星座観望会</t>
  </si>
  <si>
    <t>北斗七星を目印に春の大曲線をたどりながら春の星座を探します。さらに、望遠鏡で春の星座内にある天体の観望もします。雨天・曇天の場合はプラネタリウムのみの解説となります。</t>
  </si>
  <si>
    <t>夏の星座観望会</t>
  </si>
  <si>
    <t>上級者向け
中学生～大人</t>
  </si>
  <si>
    <t>おしゃれな手創りインテリア</t>
  </si>
  <si>
    <t>お家に手創のインテリアを飾りませんか？グラスアート・タイル・クレイ等どなたでも簡単に作成できます。専用の工具は、こちらで用意いたしますので手ブラでどうぞ。</t>
  </si>
  <si>
    <t>台湾華語会話</t>
  </si>
  <si>
    <t>初めての方が対象です。発音から簡単な日常会話や旅行会話などを学び、台湾の生活習慣・文化・グルメなどの情報を交えながら、基礎から学べるクラスです。</t>
  </si>
  <si>
    <t>マドレボニータの「産後の心と体のセルフケア」</t>
  </si>
  <si>
    <t>女性と子どものための護身術～WEN-DO～親子クラス</t>
  </si>
  <si>
    <t>子どもの力でいざという時に自分を護る-危険な場面を回避する方法や、現場からとにかく逃げて助けを求める方法を親子で学びます。
講師：リアライズＹＯＫＯＨＡＭＡ　代表　橋本　明子</t>
  </si>
  <si>
    <t>女性と子どものための護身術～WEN-DO～女性クラス</t>
  </si>
  <si>
    <t>女性、子どもの力でいざという時に自分を護る-危険な場面を回避する方法や、最小限の力で暴力から身を守るための実践方法を学びます。
講師：リアライズＹＯＫＯＨＡＭＡ　代表　橋本　明子</t>
  </si>
  <si>
    <t>小・中・高校生500円　
大人1,000円（専門学生・大学生も含む）</t>
  </si>
  <si>
    <t>マウス操作と文字入力ができる方</t>
  </si>
  <si>
    <t>基本操作の確認、COUNTA、RANK.EQ関数などのデータベース機能の学習
講師：パソコンインストラクター</t>
  </si>
  <si>
    <t>講座開始日の1か月前頃から
定員になり次第締切り</t>
  </si>
  <si>
    <t>都合により、オンライン開催に変更する場合があります。</t>
  </si>
  <si>
    <t>400名</t>
  </si>
  <si>
    <t>季節のフラワーアレンジメント</t>
  </si>
  <si>
    <t>季節の花材を使って、フラワーアレンジを作ります。</t>
  </si>
  <si>
    <t>フレッシュなラベンダーを使って、ラベンダースティックを作ります。</t>
  </si>
  <si>
    <t>栃木県電子申請システムにて</t>
  </si>
  <si>
    <t>第二種電気工事士筆記試験準備講習/Ⅰ</t>
  </si>
  <si>
    <t>・筆記試験に出題される要点を学習するとともに、過去既出問題の解説により理解度を深める
・昼食・筆記用具を御持参ください</t>
  </si>
  <si>
    <t>電気工事士筆記試験の受験者、又は同等の知識を有する方等</t>
  </si>
  <si>
    <t>・電話による予約状況の確認と仮受付
・入校願書の提出又は電子申請による申込</t>
  </si>
  <si>
    <t>技能検定準備講習（構造物鉄工1級・2級）</t>
  </si>
  <si>
    <t>・構造物鉄工実技試験に必要な知識と技能を習得する（現図、加工、組立の解説と演習）
・昼食・筆記用具・作業着（長袖）・帽子・安全靴・防塵マスク・遮光メガネ・保護メガネ・皮手袋を御持参ください</t>
  </si>
  <si>
    <t>「ガス溶接技能講習」・「アーク溶接特別教育」を修了した方で、技能検定受検者、又は同等の技能を有する方等</t>
  </si>
  <si>
    <t>研削といし取替え業務特別教育Ⅰ</t>
  </si>
  <si>
    <t>・研削といしの取替え作業に従事するための資格を取得する（法令に基づく学科及び実技）
・昼食・筆記用具・作業着（長袖）・帽子・安全靴を御持参ください</t>
  </si>
  <si>
    <t>アーク溶接特別教育Ⅰ</t>
  </si>
  <si>
    <t>・アーク溶接等の作業に従事するための資格を取得する（法令に基づく学科及び実技）
・昼食・筆記用具・作業着（長袖）・帽子・安全靴・防塵マスクを御持参ください</t>
  </si>
  <si>
    <t>第二種電気工事士技能試験準備講習Ⅰ</t>
  </si>
  <si>
    <t>・技能試験の候補問題を製作しながら、複線図の書き方、施工基本作業、制作上のポイントを習得する
・昼食・筆記用具・受験用工具を御持参ください</t>
  </si>
  <si>
    <t>ガス溶接技能講習Ⅰ</t>
  </si>
  <si>
    <t>・ガス溶接等の作業に従事するための資格を取得する（法令に基づく学科及び実技、修了試験有り）
・昼食・筆記用具・作業着（長袖）・帽子・安全靴・防塵マスク・修了証貼付用顔写真（縦25mm×横20ｍｍ）を御持参ください</t>
  </si>
  <si>
    <t>・シーケンス制御とは何かを知り、基礎的な制御回路を見栄えよく配線できる技能を習得する（概要、制御機器の種類とシーケンス記号の読み方、リレーの原理、回路製作、配線作業等）
・昼食・筆記用具を御持参ください</t>
  </si>
  <si>
    <t>電気の基礎知識を有する方（オームの法則程度）、又は同等の技能を有する方等</t>
  </si>
  <si>
    <t>・技能検定受験にける加工手順を習得する
・昼食・筆記用具・作業着（長袖）・帽子・安全靴・保護メガネ・協会からの試験問題・必要とする工具・測定器を御持参ください</t>
  </si>
  <si>
    <t>・ＬＡＮ構築に必要なネットワークの基礎知識とネットワーク機器の基本操作等の技能を習得する
・昼食・筆記用具を御持参ください</t>
  </si>
  <si>
    <t>LAN構築を考えている方、これからLAN構築等のネットワーク構築に携わる方等</t>
  </si>
  <si>
    <t>Linux入門</t>
  </si>
  <si>
    <t>・Linuxシステムの基本コマンド、ファイル操作等の基本的な使用方法を習得する
・昼食・筆記用具を御持参ください</t>
  </si>
  <si>
    <t>これからLinuxシステムを使用する方等</t>
  </si>
  <si>
    <t>・シーケンサの基本構成、基本プログラミングを習得する（シーケンサの基礎知識、基本命令、自己保持回路、インタロック回路等）
・昼食・筆記用具を御持参ください</t>
  </si>
  <si>
    <t>「有接点シーケンス制御」を修了した方、又は同等の技能を有する方等</t>
  </si>
  <si>
    <t>アーク溶接特別教育Ⅱ</t>
  </si>
  <si>
    <t>・アーク溶接等の作業に従事するための資格を取得する（法令に基づく学科及び実技）
・昼食・筆記用具・作業着（長袖）・帽子・安全靴を御持参ください</t>
  </si>
  <si>
    <t>・シーケンサを用いた応用命令（転送、比較、四則演算他）の基本的な処理法を習得する
・昼食・筆記用具を御持参ください</t>
  </si>
  <si>
    <t>「PLC制御（基本プログラム）」を修了した方、又は同等の技能を有する方等</t>
  </si>
  <si>
    <t>研削といし取替え業務特別教育Ⅱ</t>
  </si>
  <si>
    <t>第二種電気工事士筆記試験準備講習Ⅱ</t>
  </si>
  <si>
    <t>・CATIAの基本的操作を習得する
(概要、各種コマンド、製図実習等)
・昼食・筆記用具を御持参ください</t>
  </si>
  <si>
    <t>下野国（栃木県）に関わる古文書を読みながら古文書からわかる歴史的背景などを、外部講師や文書館職員が解説します。</t>
  </si>
  <si>
    <t>3人</t>
  </si>
  <si>
    <t>17人</t>
  </si>
  <si>
    <t>10人</t>
  </si>
  <si>
    <t>12人</t>
  </si>
  <si>
    <t>7人</t>
  </si>
  <si>
    <t>ゆったり　健やか　太極拳</t>
  </si>
  <si>
    <t>太極拳２４式の型や技をより理解して、体の中から軸を自覚する</t>
  </si>
  <si>
    <t>筋肉を意識しながらヨガの動きを行うことで筋力ＵＰとリラックス
講師：星野敦子</t>
  </si>
  <si>
    <t>やさしいフラメンコ</t>
  </si>
  <si>
    <t>8人</t>
  </si>
  <si>
    <t>カラダが喜ぶ！姿勢改善効果抜群の美トレでお腹周りがスッキリ～！
講師：なかむらしほみ</t>
  </si>
  <si>
    <t>30人</t>
  </si>
  <si>
    <t>Ｔｏｍｏｙｏｇａ＊若返りヨガ</t>
  </si>
  <si>
    <t>Ｔｏｍｏｙｏｇａ＊筋膜リリース</t>
  </si>
  <si>
    <t>Ｔｏｍｏｙｏｇａ＊体メンテ</t>
  </si>
  <si>
    <t>5人</t>
  </si>
  <si>
    <t>4人</t>
  </si>
  <si>
    <t>6人</t>
  </si>
  <si>
    <t>粟野コミュニティセンター</t>
  </si>
  <si>
    <t>男性限定奥深きスパイスの世界へ</t>
  </si>
  <si>
    <t>全麺協の高段位認定者がマンツーマンで手打ちそばを本格的に指導
講師：芳田時夫</t>
  </si>
  <si>
    <t>プリザーブドフラワーアレンジ</t>
  </si>
  <si>
    <t>講師宅（加園）</t>
  </si>
  <si>
    <t>点前を楽しむ</t>
  </si>
  <si>
    <t>人と人とが心を通わせ、和み合い薄茶を点てます。
講師：秋澤宗弘</t>
  </si>
  <si>
    <t>筆ペンやサインペン等を用いて遊び心で書くアート文字です。
講師：大橋好美</t>
  </si>
  <si>
    <t>全国かきかたコンクールに挑戦</t>
  </si>
  <si>
    <t>子供（年少～年長)</t>
  </si>
  <si>
    <t>らくらくピアノで楽しく脳活</t>
  </si>
  <si>
    <t>ひよこさんのピアノ教室♪</t>
  </si>
  <si>
    <t>楽譜の読めない初心者からのマイペースレッスン
講師:星野敦子</t>
  </si>
  <si>
    <t>おことが無くても大丈夫マンツーマン指導　椅子式です。
講師：吉澤佳世</t>
  </si>
  <si>
    <t>講師宅（上野町）</t>
  </si>
  <si>
    <t>ギター入門（月）</t>
  </si>
  <si>
    <t>ギター教室（月）</t>
  </si>
  <si>
    <t>ギター教室（土）</t>
  </si>
  <si>
    <t>らくらく俳句講座</t>
  </si>
  <si>
    <t>身近な風物をやさしい言葉で俳句に詠みましょう！
講師：中村國司</t>
  </si>
  <si>
    <t>うきうきわくわくリトミック</t>
  </si>
  <si>
    <t>子供（2才～3才）</t>
  </si>
  <si>
    <t>Ｌｅｔ’ｓリトミック</t>
  </si>
  <si>
    <t>計算力はもちろん、記憶力・集中力・情報処理能力をつけよう
講師：佐藤秀子</t>
  </si>
  <si>
    <t>上都賀地区人権教育指導者一般研修
（人権ふれあいフェスタ）</t>
  </si>
  <si>
    <t>５月中旬～５月下旬</t>
  </si>
  <si>
    <t>専用フォーム・電話にて</t>
  </si>
  <si>
    <t>当日申込みは受け付けません</t>
  </si>
  <si>
    <t>一般の方を対象としたピラティス教室</t>
  </si>
  <si>
    <t>今市青少年スポーツセンター　体育館</t>
  </si>
  <si>
    <t>今市青少年スポーツセンター　大研修室</t>
  </si>
  <si>
    <t>１０名</t>
  </si>
  <si>
    <t>真夏のハンギングバスケット</t>
  </si>
  <si>
    <t>真夏の数種類の花をバスケットに植えて、壁掛け式のハンギングバスケットを作ります。</t>
  </si>
  <si>
    <t>夏のおり紙工作～昆虫、ひまわり、壁飾りを作ろう～</t>
  </si>
  <si>
    <t>いろいろな色彩の折り紙を使い、世界で自分だけの作品を作ります。</t>
  </si>
  <si>
    <t>各6名</t>
  </si>
  <si>
    <t>公園の植物を見て歩こう①</t>
  </si>
  <si>
    <t>樹木に発生する病気や害虫による被害、その防除法を学びます。
樹木医　栃木　宏昭　氏</t>
  </si>
  <si>
    <t>数種類の多肉植物と水苔や毛糸などを使って、観賞用の苔玉を作ります。
手仕事の会　染谷　とも　氏</t>
  </si>
  <si>
    <t>公園の植物を見て歩こう②</t>
  </si>
  <si>
    <t>益子町民会館ホール</t>
  </si>
  <si>
    <t>市貝町町民ホール</t>
  </si>
  <si>
    <t>ウインターコンサートでベートーヴェンの「第九」を歌ってみませんか。初心者の方も大歓迎です！</t>
  </si>
  <si>
    <t>どなたでも（町外在住者も可）
※小中学生は保護者等の送迎必須</t>
  </si>
  <si>
    <t>市貝町中央公民館　201研修室</t>
  </si>
  <si>
    <t>リサイクル施設等見学コンシェルジュ事業【県北開催】</t>
  </si>
  <si>
    <t>県民の皆様にリサイクル施設を直接見学していただくことで、廃棄物の処理やリサイクル施設について理解を深めていただく講座です。見学希望に合わせた見学先の提案・調整、見学先でエスコートを行います。</t>
  </si>
  <si>
    <t>見学希望日の30日前まで</t>
  </si>
  <si>
    <t>リサイクル施設等見学コンシェルジュ事業【県央開催】</t>
  </si>
  <si>
    <t>リサイクル施設等見学コンシェルジュ事業【県南開催】</t>
  </si>
  <si>
    <t>2,200円</t>
  </si>
  <si>
    <t>3,200円</t>
  </si>
  <si>
    <t>行政関係者、社会教育関係団体役員、学校教育関係職員、保護者、その他興味のある方等</t>
  </si>
  <si>
    <t>安足地区PTA指導者研修Ⅰ</t>
  </si>
  <si>
    <t>学校関係職員、幼稚園・保育所等職員、PTA(保護者)、その他興味のある方等</t>
  </si>
  <si>
    <t>食育教室・調理実習</t>
  </si>
  <si>
    <t>立体パズルをつくろう</t>
  </si>
  <si>
    <t>大人の陶芸教室「手びねり＆釉掛け」</t>
  </si>
  <si>
    <t>スイートコーンくらぶ</t>
  </si>
  <si>
    <t>両日参加可能な4歳～小学生</t>
  </si>
  <si>
    <t>受付・説明:ぱなぱな工房、活動:なかよし農園</t>
  </si>
  <si>
    <t>電子メールにて申込み(個人抽選制)</t>
  </si>
  <si>
    <t>受付:カヌーの家、活動:冒険の湖</t>
  </si>
  <si>
    <t>各回8組</t>
  </si>
  <si>
    <t>サツマイモくらぶⅠ</t>
  </si>
  <si>
    <t>サツマイモくらぶⅡ</t>
  </si>
  <si>
    <t>親子で「七色お皿」をつくろう</t>
  </si>
  <si>
    <t>小・中学生の親子</t>
  </si>
  <si>
    <t>6組(1家族1組まで)</t>
  </si>
  <si>
    <t>小学3年～中学生</t>
  </si>
  <si>
    <t>各日20名</t>
  </si>
  <si>
    <t>加工にチャレンジ！～ウメジュースづくり～</t>
  </si>
  <si>
    <t>押し花で彩る‘トリック貯金箱’</t>
  </si>
  <si>
    <t>大人の陶芸教室「電動ロクロ＆釉掛け」</t>
  </si>
  <si>
    <t>秋野菜くらぶ</t>
  </si>
  <si>
    <t>12組</t>
  </si>
  <si>
    <t>電話による申込み後、入校願書を持参または郵送により提出か電子申請</t>
  </si>
  <si>
    <t>県内在住の成人</t>
  </si>
  <si>
    <t>原則無料（教材費がある場合は別途徴収）</t>
  </si>
  <si>
    <t>電話、来館、申込フォームにて事前申込要</t>
  </si>
  <si>
    <t>人権教育指導者一般研修
「下都賀地区人権フォーラム」</t>
  </si>
  <si>
    <t>4月中旬～5月下旬頃</t>
  </si>
  <si>
    <t>絵画A（油絵）</t>
  </si>
  <si>
    <t>絵画表現を通して、表現と鑑賞の能力を高めます。油絵の特徴である重層構造を理解し、フランドル技法で自画像を表現します。油彩画の表現様式を簡単に干渉し、各自が選んだ名画写真から模写を行います。</t>
  </si>
  <si>
    <t>絵画B（水彩画）</t>
  </si>
  <si>
    <t>透明水彩絵具の使い方や技法を基礎から学習します。水彩でのスケッチや静物画を中心に作品を制作しながら、観察力や表現力を高めることを目指します。</t>
  </si>
  <si>
    <t>書く・彫る（表現）・見る（鑑賞）を中心に漢字・仮名・篆刻・漢字仮名交じり書・日常の書・日本と中国の書の文化について学習します。</t>
  </si>
  <si>
    <t>篆刻や刻字など書を立体的に表現する手法とその歴史を学びます。</t>
  </si>
  <si>
    <t>古典の成立背景と臨書・鑑賞、採拓実習、半切作品制作を行います。</t>
  </si>
  <si>
    <t>ソフトウェアの操作方法特にExcelを中心とした表計算ソフトの実習。情報処理基礎理論などを学習します。</t>
  </si>
  <si>
    <t>文字入力、マウスなどの基本操作ができ、全商情報処理検定３級合格を目指す方</t>
  </si>
  <si>
    <t>植物をつかった体験教室</t>
  </si>
  <si>
    <t>ＨＰ、チラシにて毎月の講座内容をお知らせします。ご確認ください。</t>
  </si>
  <si>
    <t>８名</t>
  </si>
  <si>
    <t>ホームページ内の応募フォームにて</t>
  </si>
  <si>
    <t>活動内容等、変更になる場合があります。</t>
  </si>
  <si>
    <t>小学生以上(小学生は、保護者同伴)</t>
  </si>
  <si>
    <t>木のミニチェアーを作ろう！
～キッズチェアーや花台に～</t>
  </si>
  <si>
    <t>小学生高学年～</t>
  </si>
  <si>
    <t>はじめての燻製作り教室（春）</t>
  </si>
  <si>
    <t>農業体験「野口菜」（水掛菜）</t>
  </si>
  <si>
    <t>23名</t>
  </si>
  <si>
    <t>1200円</t>
  </si>
  <si>
    <t>公園の梅を使った梅ジュース（梅酒）</t>
  </si>
  <si>
    <t>【初心者向け】
そば打ちを体験してみよう！</t>
  </si>
  <si>
    <t>那須塩原市民大学
宇都宮共和大学連携講座</t>
  </si>
  <si>
    <t>11,000円</t>
  </si>
  <si>
    <t>深海底掘削船による最先端の研究と共に船上での古生物学研究者の役割について紹介します。放散虫化石の進化からどのようにして地球環境を探るのかを解説します。放散虫化石のスライドを自分で作成して観察を行います。</t>
  </si>
  <si>
    <t>写真から描き起こすコンピュータ絵画教室</t>
  </si>
  <si>
    <t>ライブコーディングミュージックをやってみる！</t>
  </si>
  <si>
    <t>「学び直し」とは何か？</t>
  </si>
  <si>
    <t>ＶＵＣＡ（変動性、不確実性、複雑性、曖昧性）を特徴とする現代社会では、一人ひとりの個人が、自らをアップデート・アップグレード・リブートするよう迫られることがあります。こうした状況に対する主体的で能動的な対応としての「学び直し」の可能性について、基本から応用まで広く深く学んでいきます。</t>
  </si>
  <si>
    <t>1回につき、1,000円</t>
  </si>
  <si>
    <t>https://www.city.ashikaga.tochigi.jp/education/000031/index.html</t>
  </si>
  <si>
    <t>放送大学栃木学習センター2階大講義室
(同時Zoom会議配信)</t>
  </si>
  <si>
    <t>県内在住の小学4～6年生</t>
  </si>
  <si>
    <t>放送大学開講授業</t>
    <rPh sb="0" eb="2">
      <t>ホウソウ</t>
    </rPh>
    <rPh sb="2" eb="4">
      <t>ダイガク</t>
    </rPh>
    <rPh sb="4" eb="6">
      <t>カイコウ</t>
    </rPh>
    <rPh sb="6" eb="8">
      <t>ジュギョウ</t>
    </rPh>
    <phoneticPr fontId="3"/>
  </si>
  <si>
    <t>社会教育主事ステップアップ研修</t>
  </si>
  <si>
    <t>河内庁舎５階大会議室</t>
  </si>
  <si>
    <t>家庭教育を考える研修会 兼 PTA指導者研修</t>
  </si>
  <si>
    <t>栃木県電子申請システム</t>
  </si>
  <si>
    <t>タメない、キレない、コモらない、しなやかな自己表現とこじれない関係づくり
講師：NPO法人TEENSPOST　代表　思春期・家族カウンセラー　八卷　香織</t>
  </si>
  <si>
    <t>秋の星座観望会</t>
  </si>
  <si>
    <t>ふれあいの丘天文館</t>
  </si>
  <si>
    <t>木星・土星を見よう</t>
  </si>
  <si>
    <t>冬の星座観望会</t>
  </si>
  <si>
    <t>組込みシステム開発のためにこれからＰｙｔｈｏｎ言語を習得したい方等</t>
  </si>
  <si>
    <t>第二種電気工事士筆記試験準備講習/Ⅱ</t>
  </si>
  <si>
    <t>3次元機械ＣＡＤ初心者等</t>
  </si>
  <si>
    <t>第二種電気工事士技能試験準備講習/Ⅱ</t>
  </si>
  <si>
    <t>技能検定準備講習
(冷凍空調機器施工2級)</t>
  </si>
  <si>
    <t>研削といし取替え業務特別教育/Ⅲ</t>
  </si>
  <si>
    <t>技能検定準備講習
(冷凍空調機器施工1級)</t>
  </si>
  <si>
    <t>アーク溶接特別教育/Ⅲ</t>
  </si>
  <si>
    <t>ガス溶接技能講習/Ⅱ</t>
  </si>
  <si>
    <t>上都賀地区PTA指導者一般研修</t>
  </si>
  <si>
    <t>事前申込み(方法については未定)</t>
  </si>
  <si>
    <t>地域における教育的課題の解決を図るために、子どもの活動にかかわるさまざまな人々に学びや交流の機会を提供する。関係者のネットワークを構築するとともに地域活動を促進し、地域ぐるみで子どもを育む環境づくりへの意識を高める。</t>
  </si>
  <si>
    <t>教職員,学校支援ボランティア,地域コーディネーター,社会教育・家庭教育関係者他</t>
  </si>
  <si>
    <t>鹿沼市菊沢コミュニティセンター</t>
  </si>
  <si>
    <t>大人　6,800円
小中学生　6,200円
幼児（3歳以上）　5,200円</t>
  </si>
  <si>
    <t>那須町文化センター研修室</t>
  </si>
  <si>
    <t>電話・メールにて</t>
  </si>
  <si>
    <t>2県北</t>
  </si>
  <si>
    <t>海浜初日の出</t>
  </si>
  <si>
    <t>当日受付</t>
  </si>
  <si>
    <t>お正月をテーマにした、ハンギングバスケットを作ります。
見ごたえある作品をつくり、ご自宅等で飾って新年を迎えましょう。</t>
  </si>
  <si>
    <t>紅葉が美しい中、だいや体験館のデッキで、燻製作りをします。初心者向けの体験教室です。
講師　体験館職員</t>
  </si>
  <si>
    <t>電話・窓口
（氏名・フリガナ・住所・電話番号をご連絡ください。）</t>
  </si>
  <si>
    <t>さつまいも収穫＆
焼き芋ダッチオーブン体験</t>
  </si>
  <si>
    <t>下漬けした白菜を持ち寄っての
キムチ作り体験</t>
  </si>
  <si>
    <t>自分で下漬けした白菜を使って講師の先生の助言をいただきながら、おいしいキムチ漬けを作ってみませんか。
講師　郷土料理家　高橋　久美子　氏</t>
  </si>
  <si>
    <t>炭のクリスマス飾りづくり
&amp;炭焼き見学</t>
  </si>
  <si>
    <t>公園の炭焼き窯で焼いた竹や松ぼっくりなどの炭を使って、クリスマスの飾りを作りませんか。当日は炭焼きの様子も見学が出来ます。
講師　体験館職員</t>
  </si>
  <si>
    <t>そば打ちの技術向上のために、専門講師からそば打ちの極意を伝授していただきませんか。
講師　全麺協ソバ打ち３段　川村　寿利　氏</t>
  </si>
  <si>
    <t>有名ホテルの伝統レシピで作る肉まんはいかがでしょうか。手作りの蒸したての美味しい肉まんを一緒に味わいましょう。
講師　栃木県調理師連合会会長
　　　　堀内　英夫　氏</t>
  </si>
  <si>
    <t>《初心者向け》
うどん打ちを体験してみよう！</t>
  </si>
  <si>
    <t>国内産の美味しい小麦粉を使って、こしのあるうどんを自分で打って食べてみませんか。
講師　体験館職員</t>
  </si>
  <si>
    <t>木のミニベンチづくり体験</t>
  </si>
  <si>
    <t>日光産の杉を使って、ミニベンチを作ります。子供用のベンチや小物を飾る台として利用できます。木工の初級編です。
講師　体験館職員　</t>
  </si>
  <si>
    <t>放送大学栃木学習センター</t>
    <rPh sb="0" eb="2">
      <t>ホウソウ</t>
    </rPh>
    <rPh sb="2" eb="4">
      <t>ダイガク</t>
    </rPh>
    <rPh sb="4" eb="6">
      <t>トチギ</t>
    </rPh>
    <rPh sb="6" eb="8">
      <t>ガクシュウ</t>
    </rPh>
    <phoneticPr fontId="3"/>
  </si>
  <si>
    <t>各コース</t>
    <rPh sb="0" eb="1">
      <t>カク</t>
    </rPh>
    <phoneticPr fontId="3"/>
  </si>
  <si>
    <t>電話・オンライン申請・窓口</t>
  </si>
  <si>
    <t>２０名</t>
  </si>
  <si>
    <t>木の実とリーフのガーランド</t>
  </si>
  <si>
    <t>木の実やドライリーフを使って、長く楽しめるガーランド(ひも状の飾り）の制作をします。</t>
  </si>
  <si>
    <t>講座１ヵ月前から</t>
  </si>
  <si>
    <t>ハーバリウムをつくろう</t>
  </si>
  <si>
    <t>16人</t>
  </si>
  <si>
    <t>焼き菓子作りを楽しもう</t>
  </si>
  <si>
    <t>3,700円</t>
  </si>
  <si>
    <t>電話もしくは管理事務所にて申込み</t>
  </si>
  <si>
    <t>2,000円(初回時徴収)</t>
  </si>
  <si>
    <t>冬への贈り物‘ハーバルスワッグ’</t>
  </si>
  <si>
    <t>各材料500円</t>
  </si>
  <si>
    <t>ウインディ親子読書
～絵本と自然に親しむ集いin那須～</t>
  </si>
  <si>
    <t>県内の家族（小学生以下）</t>
  </si>
  <si>
    <t>特別な支援を要する方（児童・生徒を含む）とその家族</t>
  </si>
  <si>
    <t>県内外の家族</t>
  </si>
  <si>
    <t>スノーシューハイキング体験</t>
  </si>
  <si>
    <t>那須地区人権教育指導者一般研修「ふれあい人権フォーラム」</t>
  </si>
  <si>
    <t>保護者及び学校教職員、行政職員、社会教育関係者</t>
  </si>
  <si>
    <t>開催要項に添付された二次元コードからインターネットによる申込み、または電話・FAXも可。</t>
  </si>
  <si>
    <t>青少年育成セミナー</t>
  </si>
  <si>
    <t>各回の１～２か月前から</t>
  </si>
  <si>
    <t>無料
※但し、講座聴講の通信料は受講者負担となります。</t>
  </si>
  <si>
    <t>各回１５名ずつ</t>
  </si>
  <si>
    <t>ピアノを弾こう</t>
  </si>
  <si>
    <t>自分の指で身体で奏でる音楽は格別です。ソロの曲、仲間との連弾など、ピアノを弾いてみませんか。とにかく～楽しむ音楽～のお手伝いを致します。</t>
  </si>
  <si>
    <t>20000円</t>
  </si>
  <si>
    <t>もう一度、高校数学を</t>
  </si>
  <si>
    <t>なぜ高校で数学をやらなければいけなかったのか、疑問に思っている人はいるでしょう。使い道を考えると舞台裏が分かります。中学校の内容を復習しながら進めるので誰にでも受講できます。</t>
  </si>
  <si>
    <t>電話・FAX・メール</t>
  </si>
  <si>
    <t>一般県民（宇都宮市に在勤・通勤・通学している人を優先。定員に満たない場合のみ市外の人でも受講可能）</t>
  </si>
  <si>
    <t>電話・ＦＡＸ</t>
  </si>
  <si>
    <t>道の駅思川　小山評定館</t>
  </si>
  <si>
    <t>栃木県内に在住または在勤している成人</t>
  </si>
  <si>
    <t>スポーツウェルネス
吹矢教室</t>
  </si>
  <si>
    <t>切り絵を楽しむ　</t>
  </si>
  <si>
    <t>大人のねんど遊び</t>
  </si>
  <si>
    <t>樹脂粘土を使ったエレガントな大人のインテリア雑貨作り
講師：大塚もとみ</t>
  </si>
  <si>
    <t>クリスマスやお正月を華やかな寄せ植えで飾ってみませんか。
講師：渡辺順子</t>
  </si>
  <si>
    <t>10/1～10/31
（任意・全3回）
1回1時間</t>
  </si>
  <si>
    <t>やさしい音を出してみましょう。簡単な秋の曲が吹けるまで。
講師：神長紀子</t>
  </si>
  <si>
    <t>実費</t>
  </si>
  <si>
    <t>那珂川町小川総合福祉センターすこやか共生館</t>
  </si>
  <si>
    <t>那珂川町なす風土記の丘資料館　</t>
  </si>
  <si>
    <t>当館の学芸員が那須地域の歴史などを中心に講演いたします。また、外部からも講師をお招きして講演いたします</t>
  </si>
  <si>
    <t>高根沢町町民ホール</t>
  </si>
  <si>
    <t>2級電気工事施工管理技術検定試験(学科)受験対策</t>
  </si>
  <si>
    <r>
      <t xml:space="preserve">機関ID
</t>
    </r>
    <r>
      <rPr>
        <b/>
        <sz val="9"/>
        <color theme="1"/>
        <rFont val="ＭＳ Ｐゴシック"/>
        <family val="3"/>
        <charset val="128"/>
      </rPr>
      <t>（最初に御入力ください</t>
    </r>
    <r>
      <rPr>
        <b/>
        <sz val="12"/>
        <color theme="1"/>
        <rFont val="ＭＳ Ｐゴシック"/>
        <family val="3"/>
        <charset val="128"/>
      </rPr>
      <t>）</t>
    </r>
    <rPh sb="0" eb="2">
      <t>キカン</t>
    </rPh>
    <rPh sb="6" eb="8">
      <t>サイショ</t>
    </rPh>
    <rPh sb="9" eb="12">
      <t>ゴニュウリョク</t>
    </rPh>
    <phoneticPr fontId="2"/>
  </si>
  <si>
    <t>)</t>
    <phoneticPr fontId="2"/>
  </si>
  <si>
    <t>(</t>
    <phoneticPr fontId="2"/>
  </si>
  <si>
    <t>講座・日程（再掲）</t>
    <rPh sb="0" eb="2">
      <t>コウザ</t>
    </rPh>
    <rPh sb="3" eb="5">
      <t>ニッテイ</t>
    </rPh>
    <rPh sb="6" eb="8">
      <t>サイケイ</t>
    </rPh>
    <phoneticPr fontId="2"/>
  </si>
  <si>
    <t>入力順</t>
    <rPh sb="0" eb="2">
      <t>ニュウリョク</t>
    </rPh>
    <rPh sb="2" eb="3">
      <t>ジュン</t>
    </rPh>
    <phoneticPr fontId="2"/>
  </si>
  <si>
    <t>鈴木　志野</t>
  </si>
  <si>
    <t>樋口　潤</t>
  </si>
  <si>
    <t>028-623-2135</t>
  </si>
  <si>
    <t>山内　奈津美</t>
  </si>
  <si>
    <t>宇都宮市民大学【オンライン講座・複数地域で開催される講座】</t>
  </si>
  <si>
    <t>栃木県とちぎ男女共同参画センター【オンライン講座・複数地域で開催される講座】</t>
  </si>
  <si>
    <t>一般の方</t>
  </si>
  <si>
    <t>専用の申し込みフォームより</t>
  </si>
  <si>
    <t>新井　敦史</t>
  </si>
  <si>
    <t>渡邉　玲美</t>
  </si>
  <si>
    <t>坂本　菜月</t>
  </si>
  <si>
    <t>鈴木　知美</t>
  </si>
  <si>
    <t>小林　裕美子</t>
  </si>
  <si>
    <t>鈴木　恵</t>
  </si>
  <si>
    <t>児矢野　はるひ</t>
  </si>
  <si>
    <t>赤羽　悠</t>
  </si>
  <si>
    <t>廣川　麻友美、
北條　友希絵</t>
  </si>
  <si>
    <t>小栁　真一</t>
  </si>
  <si>
    <t>山中　芳文</t>
  </si>
  <si>
    <t>古内　智美</t>
  </si>
  <si>
    <t>村木　朝陽</t>
  </si>
  <si>
    <t>田代　賢一</t>
  </si>
  <si>
    <t>乙黒　光葉</t>
  </si>
  <si>
    <t>島田　光正</t>
  </si>
  <si>
    <t>細田　誠</t>
  </si>
  <si>
    <t>川島　弘次</t>
  </si>
  <si>
    <t>https://www.city.ashikaga.tochigi.jp/office/000011/000063/index.html</t>
  </si>
  <si>
    <t>柴崎　智正</t>
  </si>
  <si>
    <t>https://www.city.ashikaga.tochigi.jp/office/000011/000063/000202/index.html</t>
  </si>
  <si>
    <t>放送大学開講授業</t>
  </si>
  <si>
    <t>6/25（火）
14:30～16:30</t>
  </si>
  <si>
    <t>75名</t>
  </si>
  <si>
    <t>那須庁舎会議室501・502</t>
  </si>
  <si>
    <t>研修日の約１か月前から</t>
  </si>
  <si>
    <t>那須地区地域コーディネーター養成研修6/25（火）
14:30～16:30</t>
  </si>
  <si>
    <t>12/3（火）14：00～16：00</t>
  </si>
  <si>
    <t>那須庁舎+オンライン</t>
  </si>
  <si>
    <t>10/22（火）～11/19（火）</t>
  </si>
  <si>
    <t>那須地区人権教育指導者一般研修「ふれあい人権フォーラム」12/3（火）14：00～16：00</t>
  </si>
  <si>
    <t>1/30（木）14：00～16：30</t>
  </si>
  <si>
    <t>地域活動実践者（家庭教育オピニオンリーダー、社会教育指導員、子どもの読書活動に関わる従事者等）、地域コーディネーター、教育行政関係者等</t>
  </si>
  <si>
    <t>120名</t>
  </si>
  <si>
    <t>那須庁舎</t>
  </si>
  <si>
    <t>12/17（火）～1/21（火）</t>
  </si>
  <si>
    <t>那須地区ふれあい学習ネットワーク兼地域コーディネーター養成研修1/30（木）14：00～16：30</t>
  </si>
  <si>
    <t>市民公開授業「郷土論」</t>
  </si>
  <si>
    <t xml:space="preserve">4/11（木）～5/30（木）
13:00～14:30
毎週木曜日
</t>
  </si>
  <si>
    <t>県北地域の文化や歴史、産業の発展に貢献している方々の知識や経験を交えて講義を展開します。
※本講座は、本学学生向けの講義を一般県民の方にも開放する「市民公開授業」です。
※全8回の講義ですが、1回からでも可能です（受講料変更なし）。</t>
  </si>
  <si>
    <t>2/26（月）～3/11（月）</t>
  </si>
  <si>
    <t xml:space="preserve">市民公開授業「郷土論」4/11（木）～5/30（木）
13:00～14:30
毎週木曜日
</t>
  </si>
  <si>
    <t>市民公開授業「医療管理学」</t>
  </si>
  <si>
    <t>4/8（月）～7/15（月）
13:00～14:30
毎週月曜日
※4月29日（月・祝日）および7月15日（月・祝日）は授業を行う。※5月6日(月・祝日の振替)は休講のため、5月11日(土)に振替え授業を行う。</t>
  </si>
  <si>
    <t>日本の医療提供体制の概要を示し、医療活動の主要な現場となる病院医療の仕組みを学び、病院を円滑に運営するためのマネジメントの重要課題を把握する。
※本講座は、本学学生向けの講義を一般県民の方にも開放する「市民公開授業」です。
※全15回の講義ですが、1回からでも可能です（受講料変更なし）。</t>
  </si>
  <si>
    <t>市民公開授業「医療管理学」4/8（月）～7/15（月）
13:00～14:30
毎週月曜日
※4月29日（月・祝日）および7月15日（月・祝日）は授業を行う。※5月6日(月・祝日の振替)は休講のため、5月11日(土)に振替え授業を行う。</t>
  </si>
  <si>
    <t>市民公開授業「総合講義-超高齢社会で認知症と向き合う」</t>
  </si>
  <si>
    <t>9/25（水）～11/13（水）
18:00～19:30
毎週水曜日</t>
  </si>
  <si>
    <t>認知症の人の意思が尊重され、できる限り住み慣れた地域のよい環境で自分らしく暮らし続けることができるような社会について考えます。
※本講座は、本学学生向けの講義を一般県民の方にも開放する「市民公開授業」です。
※全8回の講義ですが、1回からでも可能です（受講料変更なし）。</t>
  </si>
  <si>
    <t>8月から開始予定</t>
  </si>
  <si>
    <t>市民公開授業「総合講義-超高齢社会で認知症と向き合う」9/25（水）～11/13（水）
18:00～19:30
毎週水曜日</t>
  </si>
  <si>
    <t>市民公開授業「総合講義（現代社会をどう見るか)</t>
  </si>
  <si>
    <t>9/30（月）～1/6（月）
16:20～17:50
毎週月曜日
※授業日程は未定で変則となる。上記期間内で8回講義を行う。</t>
  </si>
  <si>
    <t>「現代社会をどう見るか」を共通のテーマとして、外部の著名人や本学所属の経験豊富な教員が、専門的知見を通して講義を行う。
※本講座は、本学学生向けの講義を一般県民の方にも開放する「市民公開授業」です。
※全8回の講義ですが、1回からでも可能です。</t>
  </si>
  <si>
    <t>市民公開授業「総合講義（現代社会をどう見るか)9/30（月）～1/6（月）
16:20～17:50
毎週月曜日
※授業日程は未定で変則となる。上記期間内で8回講義を行う。</t>
  </si>
  <si>
    <t>侍塚古墳ツアー</t>
  </si>
  <si>
    <t>10/27(日)13：00～15：30</t>
  </si>
  <si>
    <t>国指定史跡・侍塚古墳と、国宝・那須国造碑、その周辺の史跡を解説しながら見学します。</t>
  </si>
  <si>
    <t>8/1(木)～</t>
  </si>
  <si>
    <t>なす風土記サロン⑤</t>
  </si>
  <si>
    <t>12/15(日)13：30～15：00</t>
  </si>
  <si>
    <t>大田原市における、最近の発掘調査成果報告を担当学芸員が解説します。</t>
  </si>
  <si>
    <t>大田原市湯津上庁舎</t>
  </si>
  <si>
    <t>なす風土記サロン⑤12/15(日)13：30～15：00</t>
  </si>
  <si>
    <t>黒羽古文書講座（午前）</t>
  </si>
  <si>
    <t>1/18(土)、2/1(土)・22（土）、3/15（土）　
9：30～11：30　　　　　　　　　　　　　　　　　　</t>
  </si>
  <si>
    <t>大田原市黒羽地区にゆかりの中世～近世の古文書をテキストにして、くずし字の基本を学び、地域の歴史の一端に触れます。</t>
  </si>
  <si>
    <t>12/15(日)～1/17(金)</t>
  </si>
  <si>
    <t>黒羽古文書講座（午前）1/18(土)、2/1(土)・22（土）、3/15（土）　
9：30～11：30　　　　　　　　　　　　　　　　　　</t>
  </si>
  <si>
    <t>黒羽古文書講座（午後）</t>
  </si>
  <si>
    <t>1/18(土)、2/1(土)・22（土）、3/15（土）　
13：30～15：30</t>
  </si>
  <si>
    <t>黒羽古文書講座（午後）1/18(土)、2/1(土)・22（土）、3/15（土）　
13：30～15：30</t>
  </si>
  <si>
    <t>歴史解説員養成講座「古代なす学入門」</t>
  </si>
  <si>
    <t>5/25（土）、6/15（土）、7/6（土）、8/24（土）、9/21（土）、10月中旬、10/20（日）、1/25（土）、2/22（土）、3/15（土）　※時間は各回によって異なります</t>
  </si>
  <si>
    <t>なす風土記の丘周辺に存在する、国宝や国指定史跡などの歴史遺産について学びます。７回以上受講した方の中で希望者には両資料館の解説や体験のボランティアとして活動していただきます。</t>
  </si>
  <si>
    <t>令和6年3月26日（火）～
定員に達しない限り随時受付</t>
  </si>
  <si>
    <t>歴史解説員養成講座「古代なす学入門」5/25（土）、6/15（土）、7/6（土）、8/24（土）、9/21（土）、10月中旬、10/20（日）、1/25（土）、2/22（土）、3/15（土）　※時間は各回によって異なります</t>
  </si>
  <si>
    <t>①成形編：5/6（月・祝）9：30～12：00
②焼成編：7/13（土）9：30～15：00</t>
  </si>
  <si>
    <t>①縄文時代と同じ平積みという手法で土器をつくります。［成形］
②①の講座で成形した土器を野焼きで完成させ、当時の土器づくりについて理解と知識を深めます。</t>
  </si>
  <si>
    <t>令和6年3月6日（水）～前日まで</t>
  </si>
  <si>
    <t>縄文土器づくり①成形編：5/6（月・祝）9：30～12：00
②焼成編：7/13（土）9：30～15：00</t>
  </si>
  <si>
    <t>8/18（日）、10/20（日）、11/10（日）、1/19（日）、3/9（日）　※時間は各回によって異なります。</t>
  </si>
  <si>
    <t>30名（第2回・第4回を除く）</t>
  </si>
  <si>
    <t>那珂川町なす風土記の丘資料館及び周辺施設</t>
  </si>
  <si>
    <t>なす風土記講座8/18（日）、10/20（日）、11/10（日）、1/19（日）、3/9（日）　※時間は各回によって異なります。</t>
  </si>
  <si>
    <t>特別展　展示解説</t>
  </si>
  <si>
    <t>9/29（日）、11/16（土）
各回とも13:30～</t>
  </si>
  <si>
    <t>令和6年度特別展「三輪仲町遺跡―掘る・見る・探る　縄文時代の大集落―」の関連行事として行います。</t>
  </si>
  <si>
    <t>特別展　展示解説9/29（日）、11/16（土）
各回とも13:30～</t>
  </si>
  <si>
    <t>10月6日（日）
7:30～18:00</t>
  </si>
  <si>
    <t>特別展「三輪仲町遺跡」の関連行事として開催し、群馬県方面の史跡を見学する予定。</t>
  </si>
  <si>
    <t>8月6日（火）～先着順</t>
  </si>
  <si>
    <t>史跡見学会10月6日（日）
7:30～18:00</t>
  </si>
  <si>
    <t>10月20日（日）13:00～15:30</t>
  </si>
  <si>
    <t>特別展「三輪仲町遺跡」の関連行事として、2名の外部講師をお招きし、展示の理解を深める講演を行う。</t>
  </si>
  <si>
    <t>8月20日（火）～先着順</t>
  </si>
  <si>
    <t>記念講演会10月20日（日）13:00～15:30</t>
  </si>
  <si>
    <t>11月2日（土）9:00～15:00</t>
  </si>
  <si>
    <t>特別展「三輪仲町遺跡」の関連行事として、那珂川町の縄文遺跡を歩いて見学する。</t>
  </si>
  <si>
    <t>那珂川町内</t>
  </si>
  <si>
    <t>9月3日（火）～先着順</t>
  </si>
  <si>
    <t>史跡ウォーク11月2日（土）9:00～15:00</t>
  </si>
  <si>
    <t>12月7日（土）9:30～12:00</t>
  </si>
  <si>
    <t>特別陳列　えと展「巳を考古学する」の関連行事として開催し、外部講師をお招きし、漢字の成り立ちなどを中心とした講座を聴講後、消しゴムハンコを作る。</t>
  </si>
  <si>
    <t>10月8日（火）～先着順</t>
  </si>
  <si>
    <t xml:space="preserve">電話・FAX </t>
  </si>
  <si>
    <t>古代文字講座12月7日（土）9:30～12:00</t>
  </si>
  <si>
    <t>12月14日（土）9:30～12:00</t>
  </si>
  <si>
    <t>特別陳列　えと展「巳を考古学する」の関連行事として開催し、30㎝程度のミニ門松（1対２つ）を作る。</t>
  </si>
  <si>
    <t>10月14日（月・祝）～先着順</t>
  </si>
  <si>
    <t>ミニ門松づくり12月14日（土）9:30～12:00</t>
  </si>
  <si>
    <t>12月8日（日）、1月5日（日）
各回とも13:30～</t>
  </si>
  <si>
    <t>特別陳列　えと展「巳を考古学する」の展示解説を行う。</t>
  </si>
  <si>
    <t>那珂川町なす風土記の丘資料館　展示室</t>
  </si>
  <si>
    <t>予約不要</t>
  </si>
  <si>
    <t>展示解説12月8日（日）、1月5日（日）
各回とも13:30～</t>
  </si>
  <si>
    <t>成形編：12月21日（土）9:30～12:00
焼成編：2月1日（土）9:30～15:00</t>
  </si>
  <si>
    <t>①縄文時代と同じ平積み法で土器をつくる。［成形］ ②①の講座で成形した土器を野焼きで完成させ、当時の土器づくりについて理解と知識を深める。</t>
  </si>
  <si>
    <t>15名（小学3年生以下は保護者同伴）</t>
  </si>
  <si>
    <t>10月22日（火）～先着順</t>
  </si>
  <si>
    <t>縄文土器づくり成形編：12月21日（土）9:30～12:00
焼成編：2月1日（土）9:30～15:00</t>
  </si>
  <si>
    <t>2月22日（土）13:00～</t>
  </si>
  <si>
    <t>巡回展「栃木の遺跡」の関連行事として開催し、外部からの講師を2名お招きし、近年、栃木県内で実施された発掘調査成果について紹介する。</t>
  </si>
  <si>
    <t>12月15日（日）～先着順</t>
  </si>
  <si>
    <t>遺跡報告会2月22日（土）13:00～</t>
  </si>
  <si>
    <t>2月16日（日）、3月16日（日）
各回とも13:30～</t>
  </si>
  <si>
    <t>巡回展「栃木の遺跡」の関連行事として展示解説を行う。</t>
  </si>
  <si>
    <t>那珂川町なす風土記の丘資料館および大田原市なす風土記の丘湯津上資料館</t>
  </si>
  <si>
    <t>展示解説2月16日（日）、3月16日（日）
各回とも13:30～</t>
  </si>
  <si>
    <t>なかがわ化石観察隊！</t>
  </si>
  <si>
    <t>5/11（土）　13:30～15:00</t>
  </si>
  <si>
    <t>3/12～　先着順</t>
  </si>
  <si>
    <t>栃木県立博物館移動講座</t>
  </si>
  <si>
    <t>なかがわ化石観察隊！5/11（土）　13:30～15:00</t>
  </si>
  <si>
    <t>なつやすみ体験教室</t>
  </si>
  <si>
    <t>8/3（土）　10:00～12:00</t>
  </si>
  <si>
    <t>実際に化石に触れながら化石について勉強します。</t>
  </si>
  <si>
    <t>6/4～　先着順</t>
  </si>
  <si>
    <t>なつやすみ体験教室8/3（土）　10:00～12:00</t>
  </si>
  <si>
    <t>第29回企画展　展示解説</t>
  </si>
  <si>
    <t>8/4（日）、9/8（日）
各回とも13:30～</t>
  </si>
  <si>
    <t>第29回企画展「発見！探検！なかがわの化石―貝・木・クジラ！？―」の関連行事として行います。</t>
  </si>
  <si>
    <t>第29回企画展　展示解説8/4（日）、9/8（日）
各回とも13:30～</t>
  </si>
  <si>
    <t>1月18日（土）9:30～15:30</t>
  </si>
  <si>
    <t>那珂川町内の城館跡をめぐる。</t>
  </si>
  <si>
    <t>11月20日～先着順</t>
  </si>
  <si>
    <t>史跡ウォーク1月18日（土）9:30～15:30</t>
  </si>
  <si>
    <t>浮世絵植物園へようこそミュージアムトーク</t>
  </si>
  <si>
    <t>4/6(土)13：30～14：30</t>
  </si>
  <si>
    <t>企画展『浮世絵植物園へようこそ』の展示作品を鑑賞しながら、浮世絵から見える人と植物の関係を辿ります。</t>
  </si>
  <si>
    <t>那珂川町馬頭広重美術館展示室</t>
  </si>
  <si>
    <t>要観覧料</t>
  </si>
  <si>
    <t>当日直接会場へ、申し込み不要</t>
  </si>
  <si>
    <t>浮世絵植物園へようこそミュージアムトーク4/6(土)13：30～14：30</t>
  </si>
  <si>
    <t>日本画の絵の具にふれてみよう</t>
  </si>
  <si>
    <t>4/27(土)13：30～15:00</t>
  </si>
  <si>
    <t>企画展『浮世絵植物園へようこそ』の展示作品より、日本画絵具を使ったぬりえを体験します。当日は汚れてもいい服装でお越しください。</t>
  </si>
  <si>
    <t>８人</t>
  </si>
  <si>
    <t>日本画の絵の具にふれてみよう4/27(土)13：30～15:00</t>
  </si>
  <si>
    <t>もうひとつの源氏物語ミュージアムトーク</t>
  </si>
  <si>
    <t>5/18(土)13：30～14：30</t>
  </si>
  <si>
    <t>企画展『もうひとつの源氏物語』の展示作品を鑑賞しながら、江戸時代に翻案されたもうひとつの源氏物語《偐紫田舎源氏》の世界を解説します。</t>
  </si>
  <si>
    <t>もうひとつの源氏物語ミュージアムトーク5/18(土)13：30～14：30</t>
  </si>
  <si>
    <t>広重と国芳ミュージアムトーク</t>
  </si>
  <si>
    <t>7/6(土)13：30～14：30</t>
  </si>
  <si>
    <t>幕末の人気浮世絵師、歌川広重と歌川国芳。同じ時代に生まれた二人の浮世絵を、展示作品を鑑賞しながら解説します。</t>
  </si>
  <si>
    <t>広重と国芳ミュージアムトーク7/6(土)13：30～14：30</t>
  </si>
  <si>
    <t>学芸員講座「浮世絵に描かれた東海道宿場の名物」</t>
  </si>
  <si>
    <t>10/5（土)13：30～</t>
  </si>
  <si>
    <t>歌川広重の風景画でもよく描かれた東海道宿場の名物料理や甘未を浮世絵から紹介します。</t>
  </si>
  <si>
    <t>電話(0287-92-1199)、メール、当館受付にてお申し込みください。</t>
  </si>
  <si>
    <t>学芸員講座「浮世絵に描かれた東海道宿場の名物」10/5（土)13：30～</t>
  </si>
  <si>
    <t>那珂川町の画家－久那瀬にて渡辺豊重遺作展－ミュージアムトーク</t>
  </si>
  <si>
    <t>10/20（日)13：30～</t>
  </si>
  <si>
    <t>那珂川町にアトリエを構え、数々の作品を生み出した渡辺豊重の作品を鑑賞しながら、当館館長による解説を行います。</t>
  </si>
  <si>
    <t>当日直接お越しください。</t>
  </si>
  <si>
    <t>那珂川町の画家－久那瀬にて渡辺豊重遺作展－ミュージアムトーク10/20（日)13：30～</t>
  </si>
  <si>
    <t>公募展入賞・入選作品講評会</t>
  </si>
  <si>
    <t>12/15（日)13：30～</t>
  </si>
  <si>
    <t>公募展入賞・入選作品の講評を審査員である当館館長が行います。</t>
  </si>
  <si>
    <t>公募展入賞・入選作品講評会12/15（日)13：30～</t>
  </si>
  <si>
    <t>三無の人 蒐集家青木藤作とジャーナリスト徳富蘇峰ミュージアムトーク</t>
  </si>
  <si>
    <t>2/8（土)13：30～</t>
  </si>
  <si>
    <t>企画展「三無の人 蒐集家青木藤作とジャーナリスト徳富蘇峰」の作品鑑賞とともに学芸員による解説を行います。</t>
  </si>
  <si>
    <t>三無の人 蒐集家青木藤作とジャーナリスト徳富蘇峰ミュージアムトーク2/8（土)13：30～</t>
  </si>
  <si>
    <t>令和6年度那須文化セミナー</t>
  </si>
  <si>
    <t>5/18(土)、6/1(土)、6/15(土)、6/29(土)、7/13(土)</t>
  </si>
  <si>
    <t>考古分野を対象に、那須地域の縄文文化と古代文化を探る。
①「那須地域の縄文集落」講師：海老原郁雄氏
②「那須地域における縄文時代のまつりと祈り」講師：上野修一氏
③「「那須」文化圏の出現と発展」講師：眞保昌弘氏
④「那須のくろがね」講師：鈴木志野氏
⑤「那須地域における古代の道」講師：金子智美氏</t>
  </si>
  <si>
    <t>4/16（火）～</t>
  </si>
  <si>
    <t>令和6年度那須文化セミナー5/18(土)、6/1(土)、6/15(土)、6/29(土)、7/13(土)</t>
  </si>
  <si>
    <t>令和6年度那須文化セミナー(オンライン)</t>
  </si>
  <si>
    <t>5</t>
  </si>
  <si>
    <t>4/16（火）～10/13（日）</t>
  </si>
  <si>
    <t>令和6年度那須文化セミナー(オンライン)那須塩原市動画チャンネル(YouTube)にて限定公開。
動画は、各講座2時間程度。</t>
  </si>
  <si>
    <t>4/6(土）
9：30～15：30</t>
  </si>
  <si>
    <t>竹工芸作品を作ります。初心者の方でも丁寧に指導し、1日で完成し持ち帰ることができます。
講師　八木澤竹芸　八木澤正さん</t>
  </si>
  <si>
    <t>那須野が原公園 緑の相談所　緑の相談所</t>
  </si>
  <si>
    <t>講座実施日の1か月前から
定員になり次第締切り</t>
  </si>
  <si>
    <t>直接窓口・電話・メール
※直接窓口優先
（受付時間　9：00～17：00）</t>
  </si>
  <si>
    <t>竹工芸4/6(土）
9：30～15：30</t>
  </si>
  <si>
    <t>4/14(日）
10：00～12：00</t>
  </si>
  <si>
    <t>花を咲かせるための「剪定」講座4/14(日）
10：00～12：00</t>
  </si>
  <si>
    <t>フラワーデザイン教室</t>
  </si>
  <si>
    <t>4/21（日）
10：00～12：00</t>
  </si>
  <si>
    <t>季節の花を使ったアレンジメントを作ります。
講師　アートサロン花　手塚洋子さん</t>
  </si>
  <si>
    <t>フラワーデザイン教室4/21（日）
10：00～12：00</t>
  </si>
  <si>
    <t>写真教室</t>
  </si>
  <si>
    <t>5/5（日）
9：30～11：30</t>
  </si>
  <si>
    <t>那須野が原公園内を撮影しながら、写真の撮り方のコツなど指導します。初心者の方歓迎。
講師　フォトクラブチーム楽　佐藤伊三郎さん</t>
  </si>
  <si>
    <t>写真教室5/5（日）
9：30～11：30</t>
  </si>
  <si>
    <t>5/6（月）
10：00～12：00</t>
  </si>
  <si>
    <t>山野草をたのしむ5/6（月）
10：00～12：00</t>
  </si>
  <si>
    <t>寄せ植えづくり</t>
  </si>
  <si>
    <t>5/22（水）
10：00～12：00
13：00～15：00</t>
  </si>
  <si>
    <t>季節の寄せ植えを作ります。
講師　緑の相談員</t>
  </si>
  <si>
    <t>1,700円</t>
  </si>
  <si>
    <t>寄せ植えづくり5/22（水）
10：00～12：00
13：00～15：00</t>
  </si>
  <si>
    <t>6/8（土）
10：00～12：00</t>
  </si>
  <si>
    <t>大切な木を増やそう「挿し木・取り木」講座6/8（土）
10：00～12：00</t>
  </si>
  <si>
    <t>山野草の石付けと草玉づくり</t>
  </si>
  <si>
    <t>6/9（日）
10：00～12：00</t>
  </si>
  <si>
    <t>山野草の石付けと草玉をつくります。初心者の方でも講師が丁寧に指導してくれますので、簡単に作れます。
講師　那須山の花　吉田一雄さん</t>
  </si>
  <si>
    <t>山野草の石付けと草玉づくり6/9（日）
10：00～12：00</t>
  </si>
  <si>
    <t>7/14（日）
10：00～12：00</t>
  </si>
  <si>
    <t>アジサイの剪定方法を実習を交えながら指導します。
講師　樹木医　蓮實一男さん</t>
  </si>
  <si>
    <t>アジサイの剪定7/14（日）
10：00～12：00</t>
  </si>
  <si>
    <t>ミヤマクワガタを長生きさせよう！</t>
  </si>
  <si>
    <t>7/20（土）
10：00～12：00</t>
  </si>
  <si>
    <t>ミヤマクワガタなどの飼育方法について教えます。
講師　塩原野生動物研究会　君島章男さん</t>
  </si>
  <si>
    <t>ミヤマクワガタを長生きさせよう！7/20（土）
10：00～12：00</t>
  </si>
  <si>
    <t>花びんをつくろう！</t>
  </si>
  <si>
    <t>7/28（日）
10：00～12：00</t>
  </si>
  <si>
    <t>手びねりで花びんを作ります。初めての方でも楽しく作ることができます。
講師　陶豊窯　平田豊美さん</t>
  </si>
  <si>
    <t>花びんをつくろう！7/28（日）
10：00～12：00</t>
  </si>
  <si>
    <t>昆虫標本づくり（小学生～大人）</t>
  </si>
  <si>
    <t>8/3（日）
10：00～12：00</t>
  </si>
  <si>
    <t>大人でも楽しめるカブトムシの標本を作ります。
講師　那須昆虫ワールド　内野みさ子さん</t>
  </si>
  <si>
    <t>小学生から大人</t>
  </si>
  <si>
    <t>昆虫標本づくり（小学生～大人）8/3（日）
10：00～12：00</t>
  </si>
  <si>
    <t>昆虫標本づくり（幼児～小学生）</t>
  </si>
  <si>
    <t>8/3（日）
13：00～14：00</t>
  </si>
  <si>
    <t>小さいお子さまでも大人の方と一緒にカブトムシの標本を作ります。
講師　那須昆虫ワールド　内野みさ子さん</t>
  </si>
  <si>
    <t>昆虫標本づくり（幼児～小学生）8/3（日）
13：00～14：00</t>
  </si>
  <si>
    <t>8/25（日）
10：00～12：00</t>
  </si>
  <si>
    <t>水苔を丸め動物の形など好きな形を作り、そのまわりに苔をはり苔玉を作ります。（植物は入りません）
講師　那須山の花　吉田幸未さん</t>
  </si>
  <si>
    <t>1個500円～</t>
  </si>
  <si>
    <t>苔玉教室8/25（日）
10：00～12：00</t>
  </si>
  <si>
    <t>草玉教室</t>
  </si>
  <si>
    <t>8/25（日）
13：00～15：00</t>
  </si>
  <si>
    <t>植物を入れ草玉つくります。初心者の方でも講師が丁寧に指導しますので、気軽に作ることができます。
講師　那須山の花　吉田幸未さん</t>
  </si>
  <si>
    <t>2,000円～
植物の種類や数による</t>
  </si>
  <si>
    <t>草玉教室8/25（日）
13：00～15：00</t>
  </si>
  <si>
    <t>9/15（日）
10：00～12：00</t>
  </si>
  <si>
    <t>秋に楽しめる山野草の寄せ植えを作ります。
講師　那須山の花　吉田一雄さん</t>
  </si>
  <si>
    <t>秋の山野草の寄せ植えづくり9/15（日）
10：00～12：00</t>
  </si>
  <si>
    <t>草木染教室（初心者向け）</t>
  </si>
  <si>
    <t>9/21（土）
10：00～12：00</t>
  </si>
  <si>
    <t>草木染をやってみたいと思っている方や初心者の方向けの講座です。
講師　印南洋造さん</t>
  </si>
  <si>
    <t>草木染教室（初心者向け）9/21（土）
10：00～12：00</t>
  </si>
  <si>
    <t>初めてでも大丈夫！
ハーダンガー刺繡のコースターづくり</t>
  </si>
  <si>
    <t>9/27（金）
10：00～12：00</t>
  </si>
  <si>
    <t>織り糸を切ってかがり、レースのような模様を作る、ノルウェーに伝わる伝統的な刺繡でコースターを作ります。
講師　グー・クラフト　渡辺悦子さん</t>
  </si>
  <si>
    <t>初めてでも大丈夫！
ハーダンガー刺繡のコースターづくり9/27（金）
10：00～12：00</t>
  </si>
  <si>
    <t>10/6（日）
10:00～12:00</t>
  </si>
  <si>
    <t>お庭で育てられる身近にある花を使って、ハロウィンをイメージしたフラワーアレンジメントを作ります。</t>
  </si>
  <si>
    <t>この講座を初めて受講される方のみ</t>
  </si>
  <si>
    <t>那須野が原公園緑の相談所　講習室</t>
  </si>
  <si>
    <t>講座実施日の一か月前から
定員になり次第締め切り</t>
  </si>
  <si>
    <t>直接窓口、電話、ホームページ</t>
  </si>
  <si>
    <t>フラワーアレンジ教室10/6（日）
10:00～12:00</t>
  </si>
  <si>
    <t>春まで楽しむ寄せ植えづくり（午前）</t>
  </si>
  <si>
    <t>10/16（水）
10：00～12：00</t>
  </si>
  <si>
    <t>冬から春にかけて楽しめる花などを使った寄せ植えを作ります。</t>
  </si>
  <si>
    <t>物価高騰のため受講料が変更になる可能性があります。</t>
  </si>
  <si>
    <t>春まで楽しむ寄せ植えづくり（午前）10/16（水）
10：00～12：00</t>
  </si>
  <si>
    <t>春まで楽しむ寄せ植えづくり（午後）</t>
  </si>
  <si>
    <t>10/16（水）
13：00～15：00</t>
  </si>
  <si>
    <t>春まで楽しむ寄せ植えづくり（午後）10/16（水）
13：00～15：00</t>
  </si>
  <si>
    <t>生け花入門</t>
  </si>
  <si>
    <t>10/26（土）
10：00～12：00</t>
  </si>
  <si>
    <t>生け花を習ってみたいけど難しそう、敷居が高そうと感じている方いませんか？気軽に日本の伝統文化の生け花を体験できます。</t>
  </si>
  <si>
    <t>生け花入門10/26（土）
10：00～12：00</t>
  </si>
  <si>
    <t>11/17（日）
10：00～12：00</t>
  </si>
  <si>
    <t>蓮の花托を使ってストールやスカーフを染色します。</t>
  </si>
  <si>
    <t>蓮の染色11/17（日）
10：00～12：00</t>
  </si>
  <si>
    <t>冬を彩る寄せ植えづくり（午前）</t>
  </si>
  <si>
    <t>11/29（金）
10：00～12：00</t>
  </si>
  <si>
    <t>季節の花を使った寄せ植えを作ります。</t>
  </si>
  <si>
    <t>冬を彩る寄せ植えづくり（午前）11/29（金）
10：00～12：00</t>
  </si>
  <si>
    <t>冬を彩る寄せ植えづくり（午後）</t>
  </si>
  <si>
    <t>11/29（金）
13：00～15：00</t>
  </si>
  <si>
    <t>冬を彩る寄せ植えづくり（午後）11/29（金）
13：00～15：00</t>
  </si>
  <si>
    <t>12/4（水）
10：00～12：00</t>
  </si>
  <si>
    <t>常緑樹や身近な木の実などを使ってクリスマスリースを作ります。</t>
  </si>
  <si>
    <t>クリスマスリースづくり112/4（水）
10：00～12：00</t>
  </si>
  <si>
    <t>12/8（日）
10：00～12：00</t>
  </si>
  <si>
    <t>クリスマスリースづくり212/8（日）
10：00～12：00</t>
  </si>
  <si>
    <t>正月を飾るフラワーアレンジ教室</t>
  </si>
  <si>
    <t>12/22（日）
10：00～12：00</t>
  </si>
  <si>
    <t>お正月を迎えるのにピッタリなフラワーアレンジメントを作ります。</t>
  </si>
  <si>
    <t>正月を飾るフラワーアレンジ教室12/22（日）
10：00～12：00</t>
  </si>
  <si>
    <t>1/19（日）
10：00～12：00</t>
  </si>
  <si>
    <t>家庭でも育てやすい果樹の剪定方法や育て方の基礎を学びます。天気が良ければ実際に梅の木の剪定を行います。</t>
  </si>
  <si>
    <t>果樹の育て方1/19（日）
10：00～12：00</t>
  </si>
  <si>
    <t>2/16（日）
10：00～12：00</t>
  </si>
  <si>
    <t>日本さくらそうの植替え方法とその後の育て方について講義と実習を行います。</t>
  </si>
  <si>
    <t>さくらそうの鉢づくり2/16（日）
10：00～12：00</t>
  </si>
  <si>
    <t>ウェルカムリースづくり</t>
  </si>
  <si>
    <t>3/12（水）
10：00～12：00</t>
  </si>
  <si>
    <t>造花やドライフラワーを使って、玄関を飾るリースを作ります。</t>
  </si>
  <si>
    <t>ウェルカムリースづくり3/12（水）
10：00～12：00</t>
  </si>
  <si>
    <t>春を迎える寄せ植えづくり（午前）</t>
  </si>
  <si>
    <t>3/20（木）
10：00～12：00</t>
  </si>
  <si>
    <t>春を迎える寄せ植えづくり（午前）3/20（木）
10：00～12：00</t>
  </si>
  <si>
    <t>春を迎える寄せ植えづくり（午後）</t>
  </si>
  <si>
    <t>3/20（木）
13：00～15：00</t>
  </si>
  <si>
    <t>春を迎える寄せ植えづくり（午後）3/20（木）
13：00～15：00</t>
  </si>
  <si>
    <t>8/3(土)、8/4（日）
9：30～12：00　　　　　　　　　　　　　　　　　　　　　　　　　　　　　各回同内容です。　　　　　　　　　　　　　　　　　　　　　　　　　　　　　　　　　都合の良い日をお選びください。</t>
  </si>
  <si>
    <t>各回15名</t>
  </si>
  <si>
    <t>7/1（月）～ 定員になり次第締切</t>
  </si>
  <si>
    <t>夏休み自由研究企画　ミヤマクワガタミステリーツアー8/3(土)、8/4（日）
9：30～12：00　　　　　　　　　　　　　　　　　　　　　　　　　　　　　各回同内容です。　　　　　　　　　　　　　　　　　　　　　　　　　　　　　　　　　都合の良い日をお選びください。</t>
  </si>
  <si>
    <t>8/6(火)～8/15（木）
9：30～14：00（参加申込の上、来館時間の予約）　　　　　　　　　　　　　　　　　　　　　　　　　　　　　各回同内容。　　　　　　　　　　　　　　　　　　　都合の良い日をお選びください。</t>
  </si>
  <si>
    <t>大人の参加も大歓迎。　　　　　　　　　　　　　　　塩原の森や樹木を学習しながら、大人から子供まで対象の各種プログラム。塩原の森で育まれた木の実を使った「フォトフレーム」や「壁飾り」制作。</t>
  </si>
  <si>
    <t>各回25名</t>
  </si>
  <si>
    <t>プログラム教材代　　　　　　　　　　　　　　　 1セット：500円～1,500円</t>
  </si>
  <si>
    <t>夏休み自由研究企画　「山の日」を楽しむ！　塩原温泉ビジターセンター夏まつり8/6(火)～8/15（木）
9：30～14：00（参加申込の上、来館時間の予約）　　　　　　　　　　　　　　　　　　　　　　　　　　　　　各回同内容。　　　　　　　　　　　　　　　　　　　都合の良い日をお選びください。</t>
  </si>
  <si>
    <t>ウインディボランティア研修</t>
  </si>
  <si>
    <t>5/18(土)10：00～5/19(日)14：00（１泊２日）</t>
  </si>
  <si>
    <t>ボランティアとしての知識・技能を習得する研修を実施し、社会貢献活動と施設ボランティアの育成を図る。</t>
  </si>
  <si>
    <t>4/1(月)～4/26(金)</t>
  </si>
  <si>
    <t>大人5,000円、大学生4,500円、高校生4,000円</t>
  </si>
  <si>
    <t>ホームページ専用フォーム</t>
  </si>
  <si>
    <t>https://www.windy-nasu.jp/</t>
  </si>
  <si>
    <t>ウインディボランティア研修5/18(土)10：00～5/19(日)14：00（１泊２日）</t>
  </si>
  <si>
    <t>ふれあい登山</t>
  </si>
  <si>
    <t>6/1(土)10：00～6/2(日)15：00（１泊２日）</t>
  </si>
  <si>
    <t>登山の基礎知識・基礎技術の習得を図るとともに、那須の自然を体感する登山を実施する。</t>
  </si>
  <si>
    <t>4/8(月)～5/2(木)</t>
  </si>
  <si>
    <t>大人9,000円、大学生8,500円</t>
  </si>
  <si>
    <t>ホームページ専用フォーム、電話</t>
  </si>
  <si>
    <t>ふれあい登山6/1(土)10：00～6/2(日)15：00（１泊２日）</t>
  </si>
  <si>
    <t>8/3(土)10：00～8/4(日)15：00（１泊２日）</t>
  </si>
  <si>
    <t>家族を対象に、登山の基礎知識・基礎技術の習得及び防災教育・茶臼岳登山を実施する。</t>
  </si>
  <si>
    <t>6/4(火)～6/28(金)</t>
  </si>
  <si>
    <t>大人8,500円、大学生8,000円、高校生6,500円、中学生6,000円、小学生5,000円</t>
  </si>
  <si>
    <t>ファミリー登山教室8/3(土)10：00～8/4(日)15：00（１泊２日）</t>
  </si>
  <si>
    <t>もみじ狩り登山教室</t>
  </si>
  <si>
    <t>10/12(土)～10/13(日)1泊2日</t>
  </si>
  <si>
    <t>登山の基礎知識・基礎技術の習得を図るとともに、環境や自然の変化を学習する登山を行います。</t>
  </si>
  <si>
    <t>8/13(火)～9/13(金)</t>
  </si>
  <si>
    <t>HPからの専用応募フォーム・メール・電話</t>
  </si>
  <si>
    <t>https://www.windy-nasu.jp</t>
  </si>
  <si>
    <t>もみじ狩り登山教室10/12(土)～10/13(日)1泊2日</t>
  </si>
  <si>
    <t>11/2(土)</t>
  </si>
  <si>
    <t>豊かな自然環境の中での読み聞かせや絵本づくりをとおして子どもたちの読書意欲を育みます。</t>
  </si>
  <si>
    <t>9/2(月)～10/4(金)</t>
  </si>
  <si>
    <t>大人1,000円、小学生700円、幼児500円</t>
  </si>
  <si>
    <t>ウインディ親子読書
～絵本と自然に親しむ集いin那須～11/2(土)</t>
  </si>
  <si>
    <t>ウインディふれあい広場</t>
  </si>
  <si>
    <t>11/23(土)～11/24(日)1泊2日</t>
  </si>
  <si>
    <t>特別な支援を要する方とその家族を対象に、交流と活動の機会を提供し、家族間及びボランティアとの交流を深めます。</t>
  </si>
  <si>
    <t>9/24(火)～10/18(金)</t>
  </si>
  <si>
    <t>大人5,500円、大学生5,300円、高校生4,000円、中学生3,600円、小学生3,400円、幼児3,000円</t>
  </si>
  <si>
    <t>ウインディふれあい広場11/23(土)～11/24(日)1泊2日</t>
  </si>
  <si>
    <t>クリスマスファミリーキャンプ</t>
  </si>
  <si>
    <t>12/7(土)～12/8(日)1泊2日</t>
  </si>
  <si>
    <t>クリスマスにちなんだ創作活動・調理活動等をとおして家族の交流を深めます。</t>
  </si>
  <si>
    <t>10/8(火)～11/1(金)</t>
  </si>
  <si>
    <t>大人7,500円、大学生7,000円、高校生5,500円、中学生4,800円、小学生4,500円、幼児4,000円</t>
  </si>
  <si>
    <t>クリスマスファミリーキャンプ12/7(土)～12/8(日)1泊2日</t>
  </si>
  <si>
    <t>ウインディウインターキャンプ</t>
  </si>
  <si>
    <t>1/18(土)～1/19(日)1泊2日</t>
  </si>
  <si>
    <t>様々な体験活動をとおして、仲間を作ること、協力することの大切さを学び、たくましく生き抜く力を身に付けます。</t>
  </si>
  <si>
    <t>県内の小学校5･6年生</t>
  </si>
  <si>
    <t>11/5(火)～12/6(金)</t>
  </si>
  <si>
    <t>6,000円</t>
  </si>
  <si>
    <t>ウインディウインターキャンプ1/18(土)～1/19(日)1泊2日</t>
  </si>
  <si>
    <t>冬のファミリーキャンプ</t>
  </si>
  <si>
    <t>2/8(土)～2/9(日)1泊2日</t>
  </si>
  <si>
    <t>那須の自然とふれあいながら、冬の自然の素晴らしさを体感するとともに家族の交流を深めます。</t>
  </si>
  <si>
    <t>12/10(火)～1/10(金)</t>
  </si>
  <si>
    <t>大人6,200円、大学生6,200円、高校生4,800円、中学生4,400円、小学生4,100円、幼児3,700円</t>
  </si>
  <si>
    <t>冬のファミリーキャンプ2/8(土)～2/9(日)1泊2日</t>
  </si>
  <si>
    <t>1/25(土)・26(日)
2/1(土)・2(日)・15(土)・16(日)</t>
  </si>
  <si>
    <t>スノーシューハイキングをとおして、冬の那須の自然にふれあう機会と雪上体験活動の場を提供します。</t>
  </si>
  <si>
    <t>県内外の家族、18歳以上の方</t>
  </si>
  <si>
    <t>各10名</t>
  </si>
  <si>
    <t>実施5日前まで</t>
  </si>
  <si>
    <t>500円(小学生以上)</t>
  </si>
  <si>
    <t>スノーシューハイキング体験1/25(土)・26(日)
2/1(土)・2(日)・15(土)・16(日)</t>
  </si>
  <si>
    <t>第二種電気工事士筆記試験準備講習１</t>
  </si>
  <si>
    <t>5/8（水）～5/10（金）
9:00～16:00</t>
  </si>
  <si>
    <t>筆記試験に出題される要点を学習するとともに、過去既出問題の解説により理解度を深めます。</t>
  </si>
  <si>
    <t>電気工事士筆記試験受験者、又は同等の知識を有する方等</t>
  </si>
  <si>
    <t>4/1（月）～4/30（火）
定員になり次第締切り</t>
  </si>
  <si>
    <t>１人あたり　3,580円
県の収入証紙等による支払</t>
  </si>
  <si>
    <t>電話でお申込みください</t>
  </si>
  <si>
    <t>第二種電気工事士筆記試験準備講習１5/8（水）～5/10（金）
9:00～16:00</t>
  </si>
  <si>
    <t>5/23（木）～5/24（金）
9:00～16:00</t>
  </si>
  <si>
    <t>機械図面の読図や製図の基本知識を学びます。</t>
  </si>
  <si>
    <t>機械製図初心者等</t>
  </si>
  <si>
    <t>4/1（月）～5/13（月）
定員になり次第締切り</t>
  </si>
  <si>
    <t>機械製図基礎5/23（木）～5/24（金）
9:00～16:00</t>
  </si>
  <si>
    <t>アーク溶接特別教育１</t>
  </si>
  <si>
    <t>5/29（水）～5/31（金）
9:00～17:00</t>
  </si>
  <si>
    <t>アーク溶接等の作業に従事するための資格を取得する、労働安全衛生法で定められた特別教育です。  （法令に基づく学科及び実技）</t>
  </si>
  <si>
    <t>4/1（月）～5/20（月）
定員になり次第締切り</t>
  </si>
  <si>
    <t>１人あたり　5,040円
県の収入証紙等による支払</t>
  </si>
  <si>
    <t>アーク溶接特別教育１5/29（水）～5/31（金）
9:00～17:00</t>
  </si>
  <si>
    <t>研削といし取替え業務特別教育１</t>
  </si>
  <si>
    <t>6/6（木）～6/7（金）
8:30～17:30</t>
  </si>
  <si>
    <t>研削といしの取替え作業に従事するための資格を取得する、労働安全衛生法で定められた特別教育です。（法令に基づく学科及び実技）</t>
  </si>
  <si>
    <t>4/1（月）～5/27（月）
定員になり次第締切り</t>
  </si>
  <si>
    <t>研削といし取替え業務特別教育１6/6（木）～6/7（金）
8:30～17:30</t>
  </si>
  <si>
    <t>6/17（月）～6/18（火）
9:00～16:00</t>
  </si>
  <si>
    <t>ノギス・マイクロメータ等の計測機器の取扱いの基礎を習得します。</t>
  </si>
  <si>
    <t>測定初心者等</t>
  </si>
  <si>
    <t>4/1（月）～6/7（金）
定員になり次第締切り</t>
  </si>
  <si>
    <t>測定技術基礎6/17（月）～6/18（火）
9:00～16:00</t>
  </si>
  <si>
    <t>第一種電気工事士技能試験準備講習１</t>
  </si>
  <si>
    <t>6/26（水）～6/28（金）
9:00～16:00</t>
  </si>
  <si>
    <t>技能試験の候補問題を作成しながら、複線図の書き方、施工基本作業上のポイントを学びます。</t>
  </si>
  <si>
    <t>電気工事士技能試験受験者</t>
  </si>
  <si>
    <t>4/1（月）～6/17（月）
定員になり次第締切り</t>
  </si>
  <si>
    <t>第一種電気工事士技能試験準備講習１6/26（水）～6/28（金）
9:00～16:00</t>
  </si>
  <si>
    <t>情報セキュリティ基礎</t>
  </si>
  <si>
    <t>6/27（木）～6/28（金）
9:00～16:00</t>
  </si>
  <si>
    <t>情報セキュリティの目的と重要性、情報資産を狙う脅威とその対策ついて学びます。</t>
  </si>
  <si>
    <t>情報セキュリティ初心者等</t>
  </si>
  <si>
    <t>情報セキュリティ基礎6/27（木）～6/28（金）
9:00～16:00</t>
  </si>
  <si>
    <t>ガス溶接技能講習１</t>
  </si>
  <si>
    <t>7/8（月）～7/9（火）
9:00～17:00</t>
  </si>
  <si>
    <t>ガス溶接等の作業に従事するための資格を取得する、労働安全衛生法で定められた技能講習です。（法令に基づく学科及び実技、修了試験有り）</t>
  </si>
  <si>
    <t>4/1（月）～6/28（金）
定員になり次第締切り</t>
  </si>
  <si>
    <t>ガス溶接技能講習１7/8（月）～7/9（火）
9:00～17:00</t>
  </si>
  <si>
    <t>第二種電気工事士技能試験準備講習１</t>
  </si>
  <si>
    <t>7/10（水）～7/12（金）
9:00～16:00</t>
  </si>
  <si>
    <t>4/1（月）～7/1（月）
定員になり次第締切り</t>
  </si>
  <si>
    <t>第二種電気工事士技能試験準備講習１7/10（水）～7/12（金）
9:00～16:00</t>
  </si>
  <si>
    <t>技能検定準備講習（旋盤１級・２級・３級）　</t>
  </si>
  <si>
    <t>7/23（火）～7/25（木）
9:00～16:00</t>
  </si>
  <si>
    <t>技能検定で使用する工作機械について、安全教育と操作方法について学びます。</t>
  </si>
  <si>
    <t>4/1（月）～7/16（火）
定員になり次第締切</t>
  </si>
  <si>
    <t>技能検定準備講習（旋盤１級・２級・３級）　7/23（火）～7/25（木）
9:00～16:00</t>
  </si>
  <si>
    <t>技能検定準備講習（フライス盤１級・２級・３級）　　</t>
  </si>
  <si>
    <t>技能検定準備講習（フライス盤１級・２級・３級）　　7/23（火）～7/25（木）
9:00～16:00</t>
  </si>
  <si>
    <t>２次元機械CAD基礎</t>
  </si>
  <si>
    <t>7/24（水）～7/26（金）
9:00～16:00</t>
  </si>
  <si>
    <t>AutoCADの基本的操作を学びます。（概要、各種コマンド、製図実習等）</t>
  </si>
  <si>
    <t>2次元機械CAD初心者等</t>
  </si>
  <si>
    <t>２次元機械CAD基礎7/24（水）～7/26（金）
9:00～16:00</t>
  </si>
  <si>
    <t>研削といし取替え業務特別教育２</t>
  </si>
  <si>
    <t>9/5（木）～9/6（金）
8:30～17:30</t>
  </si>
  <si>
    <t>4/1（月）～8/26（月）
定員になり次第締切り</t>
  </si>
  <si>
    <t>研削といし取替え業務特別教育２9/5（木）～9/6（金）
8:30～17:30</t>
  </si>
  <si>
    <t>9/11（水）～9/13（金）
9:00～16:00</t>
  </si>
  <si>
    <t>4/1（月）～9/2（月）
定員になり次第締切り</t>
  </si>
  <si>
    <t>第一種電気工事士筆記試験準備講習9/11（水）～9/13（金）
9:00～16:00</t>
  </si>
  <si>
    <t>３次元機械CAD基礎</t>
  </si>
  <si>
    <t>9/30（月）～10/2（水）
9:00～16:00</t>
  </si>
  <si>
    <t>CATIAの基本的操作を学びます。（概要、各種コマンド、製図実習等）</t>
  </si>
  <si>
    <t>4/1（月）～9/20（金）
定員になり次第締切り</t>
  </si>
  <si>
    <t>３次元機械CAD基礎9/30（月）～10/2（水）
9:00～16:00</t>
  </si>
  <si>
    <t>WordPressによるホームページ作成１</t>
  </si>
  <si>
    <t>WordPress を利用したホームページの作成方法と操作方法を学びます。</t>
  </si>
  <si>
    <t>ホームページ制作を担当する方、又はホームページ作成に興味がある方等。</t>
  </si>
  <si>
    <t>WordPressによるホームページ作成１9/30（月）～10/2（水）
9:00～16:00</t>
  </si>
  <si>
    <t>10/1（火）～10/2（水）
9:00～16：00</t>
  </si>
  <si>
    <t>シーケンス制御とは何かを知り、基礎的な制御回路を配線できる技能を習得します。 （概要、制御機器の種類とシーケンス記号の読み方、リレーの原理、回路製作、配線作業等）</t>
  </si>
  <si>
    <t>電気の基礎知識（オームの法則程度）を有する方、又は同等の技能を有する方等</t>
  </si>
  <si>
    <t>9月24日（火）まで
定員になり次第締切り</t>
  </si>
  <si>
    <t>１人あたり　5,040円</t>
  </si>
  <si>
    <t>・電話による予約状況の確認と仮受付
・入校願書の提出または電子申請による申込み</t>
  </si>
  <si>
    <t>kenhoku-sgs@pref.tochigi.lg.jp</t>
  </si>
  <si>
    <t>有接点シーケンス制御10/1（火）～10/2（水）
9:00～16：00</t>
  </si>
  <si>
    <t>CAM入門(InventorCAM)</t>
  </si>
  <si>
    <t>10/3（木）～10/4（金）
9:00～16：00</t>
  </si>
  <si>
    <t>CAMの基本的な操作方法を学びます。 実習機器：MX-55VA(OKUMA)、制御装置：OSP-Uシリーズ CAMソフト：Autodesk Inventor Professional 2023</t>
  </si>
  <si>
    <t>機械加工・生産技術に従事している方、又は同等の技能を有する方等</t>
  </si>
  <si>
    <t>１人あたり　3,580円</t>
  </si>
  <si>
    <t>CAM入門(InventorCAM)10/3（木）～10/4（金）
9:00～16：00</t>
  </si>
  <si>
    <t>ＰＬＣ制御（基本プログラム）</t>
  </si>
  <si>
    <t>10/7（月）～10/8（火）
9:00～16：00</t>
  </si>
  <si>
    <t>PLC（シーケンサ）の基本構成、基本プログラミングを学びます。 （基礎知識、基本命令、自己保持回路、インタロック回路等）</t>
  </si>
  <si>
    <t>｢有接点シーケンス制御｣修了者、又は同等の技能を有する方等</t>
  </si>
  <si>
    <t>9月27日（金）まで
定員になり次第締切り</t>
  </si>
  <si>
    <t>ＰＬＣ制御（基本プログラム）10/7（月）～10/8（火）
9:00～16：00</t>
  </si>
  <si>
    <t>第二種電気工事士筆記試験準備講習2</t>
  </si>
  <si>
    <t>10/16（水）～10/18（金）
9:00～16：00</t>
  </si>
  <si>
    <t>10月7日（月）まで
定員になり次第締切り</t>
  </si>
  <si>
    <t>第二種電気工事士筆記試験準備講習210/16（水）～10/18（金）
9:00～16：00</t>
  </si>
  <si>
    <t>ガス溶接技能講習2</t>
  </si>
  <si>
    <t>10/30（水）～10/31（木）
9:00～17：00</t>
  </si>
  <si>
    <t>ガス溶接等の作業に従事するための資格を取得する、労働安全衛生法で定められた技能講習です。 （法令に基づく学科及び実技、修了試験あり）</t>
  </si>
  <si>
    <t>10月21日（月）まで
定員になり次第締切り</t>
  </si>
  <si>
    <t>ガス溶接技能講習210/30（水）～10/31（木）
9:00～17：00</t>
  </si>
  <si>
    <t>アーク溶接特別教育2</t>
  </si>
  <si>
    <t>11/6（水）～11/8（金）
9:00～17：00</t>
  </si>
  <si>
    <t>アーク溶接等の作業に従事するための資格を取得する、労働安全衛生法で定められた特別教育です。 （法令に基づく学科及び実技）</t>
  </si>
  <si>
    <t>10月25日（金）まで
定員になり次第締切り</t>
  </si>
  <si>
    <t>アーク溶接特別教育211/6（水）～11/8（金）
9:00～17：00</t>
  </si>
  <si>
    <t>第一種電気工事士技能試験準備講習2</t>
  </si>
  <si>
    <t>11/13（水）～11/15（金）
9:00～16：00</t>
  </si>
  <si>
    <t>技能試験の候補問題を製作しながら、複線図の書き方、施工基本作業、製作上のポイントを 学びます。</t>
  </si>
  <si>
    <t>11月5日（火）まで
定員になり次第締切り</t>
  </si>
  <si>
    <t>第一種電気工事士技能試験準備講習211/13（水）～11/15（金）
9:00～16：00</t>
  </si>
  <si>
    <t>Excel VBAプログラミングの基礎</t>
  </si>
  <si>
    <t>11/27（水）～11/29（金）
9:00～16：00</t>
  </si>
  <si>
    <t>Excelのマクロ作成、編集、VBAプログラミングの基礎等を学びます。</t>
  </si>
  <si>
    <t>Excelを業務で使っている方、Excelを使いこなしたい方等</t>
  </si>
  <si>
    <t>11月18日（月）まで
定員になり次第締切り</t>
  </si>
  <si>
    <t>Excel VBAプログラミングの基礎11/27（水）～11/29（金）
9:00～16：00</t>
  </si>
  <si>
    <t>第二種電気工事士技能試験準備講習2</t>
  </si>
  <si>
    <t>12/4（水）～12/6（金）
9:00～16：00</t>
  </si>
  <si>
    <t>11月25日（月）まで
定員になり次第締切り</t>
  </si>
  <si>
    <t>第二種電気工事士技能試験準備講習212/4（水）～12/6（金）
9:00～16：00</t>
  </si>
  <si>
    <t>研削といし取替え業務特別教育3</t>
  </si>
  <si>
    <t>12/19（木）～12/20（金）
8：30～17：30</t>
  </si>
  <si>
    <t>研削といしの取替え作業に従事するための資格を取得する、労働安全衛生法で定められた特別教育です。 （法令に基づく学科及び実技）</t>
  </si>
  <si>
    <t>12月9日（月）まで
定員になり次第締切り</t>
  </si>
  <si>
    <t>研削といし取替え業務特別教育312/19（木）～12/20（金）
8：30～17：30</t>
  </si>
  <si>
    <t>WordPressによるホームページ作成２</t>
  </si>
  <si>
    <t>12/25（水）～12/27（金）
9:00～16：00</t>
  </si>
  <si>
    <t>ホームページ制作を担当する方、又はホームページ作成に興味がある方等</t>
  </si>
  <si>
    <t>12月16日（月）まで
定員になり次第締切り</t>
  </si>
  <si>
    <t>WordPressによるホームページ作成２12/25（水）～12/27（金）
9:00～16：00</t>
  </si>
  <si>
    <t>4/27（土）
9：00～12：00</t>
  </si>
  <si>
    <t>野鳥の観察を通じて自然の素晴らしさを味わいます。
持ち物：双眼鏡（お持ちでない方にはお貸しします）自然散策に適した服装・靴、手袋、レインウエア、飲物等</t>
  </si>
  <si>
    <t>栃木県県民の森　森林展示館～宮川渓谷</t>
  </si>
  <si>
    <t>3/23（土）～4/5（金）</t>
  </si>
  <si>
    <t>春の野鳥観察～さえずり散歩～4/27（土）
9：00～12：00</t>
  </si>
  <si>
    <t>6/8（土）
①9：30～11：30
②13：00～15：00</t>
  </si>
  <si>
    <t>県民の森の苔や植物を使って、苔玉作りを体験します。
持ち物：作業が出来て汚れても良い服装・靴、雨天時は傘、タオル、飲物等</t>
  </si>
  <si>
    <t>24名（各回12名）</t>
  </si>
  <si>
    <t>5/11(土）～5/24（金）</t>
  </si>
  <si>
    <t>苔玉づくり体験6/8（土）
①9：30～11：30
②13：00～15：00</t>
  </si>
  <si>
    <t>7/20(土)
①9：00～11：30
②13：00～15：30</t>
  </si>
  <si>
    <t>オリジナルの模様をつけて鮮やかな空色に染め上げます。
持ち物：	作業が出来て汚れても良い服装・靴、タオル、持ち帰り用ビニール袋、飲物等</t>
  </si>
  <si>
    <t xml:space="preserve">	栃木県県民の森　森林展示館</t>
  </si>
  <si>
    <t>6/15（土）～6/28（金）</t>
  </si>
  <si>
    <t>藍の生葉染め体験7/20(土)
①9：00～11：30
②13：00～15：30</t>
  </si>
  <si>
    <t>夏休み夜の昆虫観察</t>
  </si>
  <si>
    <t>8/3（土）
18：30～20：30</t>
  </si>
  <si>
    <t>県民の森に生息している夜行性昆虫を観察します。
持ち物：野外活動に適した服装（長袖・長ズボン）・靴（サンダル等不可）、レインウェア、帽子、軍手、懐中電灯、虫よけ、飲物等</t>
  </si>
  <si>
    <t>6/29（土）～7/12（金）</t>
  </si>
  <si>
    <t>1,500円/組</t>
  </si>
  <si>
    <t>夏休み夜の昆虫観察8/3（土）
18：30～20：30</t>
  </si>
  <si>
    <t>ツリークライミングin県民の森</t>
  </si>
  <si>
    <t>9/14（土）
①9：00～11：15
②12：30～14：45</t>
  </si>
  <si>
    <t>専用のロープを使い木に 登り、自然との一体感を楽しみます。
持ち物：動きやすい服装（長袖・長ズボン）・運動靴（サンダル等不可）、飲物等</t>
  </si>
  <si>
    <t>20名（各回10名）</t>
  </si>
  <si>
    <t xml:space="preserve">	栃木県県民の森　全国育樹祭記念緑地</t>
  </si>
  <si>
    <t>8/17（土）～8/30（金）</t>
  </si>
  <si>
    <t>2,000円/人</t>
  </si>
  <si>
    <t>ツリークライミングin県民の森9/14（土）
①9：00～11：15
②12：30～14：45</t>
  </si>
  <si>
    <t>くまの木に泊まって星を見よう！</t>
  </si>
  <si>
    <t>11/30(土)～12/1(日)
16：00～翌10：00</t>
  </si>
  <si>
    <t>宿泊施設「星ふる学校くまの木」で星空観察を楽しみます。1泊2食付です。
持物：観察会に適した服装・靴（要防寒）、手袋、雨具、懐中電灯、双眼鏡（ある方）、厚手の靴下
※その他各個人で宿泊に必要な準備</t>
  </si>
  <si>
    <t>10月26日(土)～11/8(金)</t>
  </si>
  <si>
    <t>荒天などにより中止なる場合あり</t>
  </si>
  <si>
    <t>くまの木に泊まって星を見よう！11/30(土)～12/1(日)
16：00～翌10：00</t>
  </si>
  <si>
    <t>正月飾り作り体験</t>
  </si>
  <si>
    <t>12/14(土）
9：00～11：30</t>
  </si>
  <si>
    <t>森の素材や水引き等で正月の壁飾りを作ります。
持物：汚れても良い服装・靴（要防寒）、防寒着、作業用手袋、飲物等</t>
  </si>
  <si>
    <t>11/9(土)～11/22(金)</t>
  </si>
  <si>
    <t>正月飾り作り体験12/14(土）
9：00～11：30</t>
  </si>
  <si>
    <t>竹を使ってバームクーヘンを作ろう！</t>
  </si>
  <si>
    <t>1/26(日)
10：00～12：00</t>
  </si>
  <si>
    <t>炭火で１層１層バームクーヘンを焼き上げます。
持物：汚れても良い服装・靴、防寒着、軍手、お好みのトッピング（ジャム、クリーム）、飲物等</t>
  </si>
  <si>
    <t>12/21(土)～1/10(金)</t>
  </si>
  <si>
    <t>1,000円/組</t>
  </si>
  <si>
    <t>竹を使ってバームクーヘンを作ろう！1/26(日)
10：00～12：00</t>
  </si>
  <si>
    <t>シイタケ駒打ち体験１</t>
  </si>
  <si>
    <t>2/8(土)
10：00～11：30</t>
  </si>
  <si>
    <t>駒打ち体験を行い、ご自宅での栽培方法を学んでいただきます。
持物：作業が出来て汚れても良い服装・靴（要防寒）、雨具、帽子、軍手、飲物等</t>
  </si>
  <si>
    <t>栃木県内在住の方　※小学生以上</t>
  </si>
  <si>
    <t>1/11(土)～1/24(金)</t>
  </si>
  <si>
    <t>シイタケ駒打ち体験１2/8(土)
10：00～11：30</t>
  </si>
  <si>
    <t>シイタケ駒打ち体験２</t>
  </si>
  <si>
    <t>2/8(土)
13：00～14：30</t>
  </si>
  <si>
    <t>シイタケ駒打ち体験２2/8(土)
13：00～14：30</t>
  </si>
  <si>
    <t>7/11（木）
13:30～16:30</t>
  </si>
  <si>
    <t>塩谷南那須地区
人権教育指導者一般研修7/11（木）
13:30～16:30</t>
  </si>
  <si>
    <t>令和7年1月30日（木）</t>
  </si>
  <si>
    <t>「ふれあい学習」の一層の推進や「ふれあい学習」による地域づくりを目指して、今年度は「学校を核とした地域づくり」をテーマに研修を実施します。講演会を予定しています。</t>
  </si>
  <si>
    <t>200人</t>
  </si>
  <si>
    <t>開催日１週間前まで</t>
  </si>
  <si>
    <t>塩谷南那須地区ふれあい学習ネットワーク令和7年1月30日（木）</t>
  </si>
  <si>
    <t>春の妖精　カタクリの咲く森歩き</t>
  </si>
  <si>
    <t>4/12（金）～15（月）、19（金）～22（月）
9:30～12:00、13:00～15:30
※8日間、午前午後1回ずつ、計16回開催</t>
  </si>
  <si>
    <t>森の中ひっそりと咲き、春を告げる可憐な紫の花カタクリ。そんなカタクリの咲く、早春の那須平成の森を楽しみませんか？</t>
  </si>
  <si>
    <t>2024/3/1～各回前日まで
※当日空きが有れば可</t>
  </si>
  <si>
    <t>大人 5,000円
※小中学生半額</t>
  </si>
  <si>
    <t>電話またはメールyoyaku.q8838ccu@nasuheisei-f.jp</t>
  </si>
  <si>
    <t>春の妖精　カタクリの咲く森歩き4/12（金）～15（月）、19（金）～22（月）
9:30～12:00、13:00～15:30
※8日間、午前午後1回ずつ、計16回開催</t>
  </si>
  <si>
    <t>ツツジ咲く新緑の森歩き</t>
  </si>
  <si>
    <t>5/10（金）～13（月）、17（金）～20（月）
9:30～12:00、13:00～15:30
※8日間、5/10～20は午前午後1回ずつ、5/12～13は午前のみ、計14回開催</t>
  </si>
  <si>
    <t>初夏の那須平成の森を彩るツツジたちの魅力を、様々な角度から楽しむ森歩きです。</t>
  </si>
  <si>
    <t>ツツジ咲く新緑の森歩き5/10（金）～13（月）、17（金）～20（月）
9:30～12:00、13:00～15:30
※8日間、5/10～20は午前午後1回ずつ、5/12～13は午前のみ、計14回開催</t>
  </si>
  <si>
    <t>講座「平久江家文書からみる芦野家と家中」</t>
  </si>
  <si>
    <t>5/25（土）14:00 ～16:00</t>
  </si>
  <si>
    <t>那須歴史探訪館が所蔵する「平久江家文書」について、その概要と文書から見える芦野家と家臣団について歴史を紹介します。</t>
  </si>
  <si>
    <t>4/1（水）～</t>
  </si>
  <si>
    <t>講座「平久江家文書からみる芦野家と家中」5/25（土）14:00 ～16:00</t>
  </si>
  <si>
    <t>栃木県立博物館市町連携事業
移動講座「栃木の民間信仰について－那須の事例や異界にも注目して－」</t>
  </si>
  <si>
    <t>9/21（土）14：00～16:00</t>
  </si>
  <si>
    <t>栃木県立博物館との連携講座です。栃木県立博物館から宮田先生をお迎えし、栃木の民間信仰を学びます。</t>
  </si>
  <si>
    <t>7/２（火）～</t>
  </si>
  <si>
    <t>栃木県立博物館市町連携事業
移動講座「栃木の民間信仰について－那須の事例や異界にも注目して－」9/21（土）14：00～16:00</t>
  </si>
  <si>
    <t>那須の近代文学―見川鯛山と松本帆平を中心に―</t>
  </si>
  <si>
    <t>10/19（土）14:00 ～16:00</t>
  </si>
  <si>
    <t>那須町を代表する作家・見川鯛山と那須町出身の詩人・松本帆平について、来歴と作品を中心に当館学芸員が紹介します。</t>
  </si>
  <si>
    <t>9/1(日)～</t>
  </si>
  <si>
    <t>那須の近代文学―見川鯛山と松本帆平を中心に―10/19（土）14:00 ～16:00</t>
  </si>
  <si>
    <t>那須と渡辺龍瑞先生の考古学</t>
  </si>
  <si>
    <t>11/16（土）14:00 ～16:00</t>
  </si>
  <si>
    <t>伊王野出身の考古学者・渡辺龍瑞について、那須での活動を上野修一先生をお招きしてご講義いただきます。</t>
  </si>
  <si>
    <t>那須と渡辺龍瑞先生の考古学11/16（土）14:00 ～16:00</t>
  </si>
  <si>
    <t>渡辺龍瑞・渋井鉄華の足跡を巡る</t>
  </si>
  <si>
    <t>11/23（土）10:00 ～12:00</t>
  </si>
  <si>
    <t>伊王野が生んだ考古学者・渡辺龍瑞と南画家・渋井鉄華の足跡を関連史跡を歩きながら辿ります。また、当日は国重要文化財・金銅阿弥陀如来立像が専称寺で公開される予定のため、そちらも見学いたします。</t>
  </si>
  <si>
    <t>旧伊王野小学校前</t>
  </si>
  <si>
    <t>雨天の場合中止</t>
  </si>
  <si>
    <t>渡辺龍瑞・渋井鉄華の足跡を巡る11/23（土）10:00 ～12:00</t>
  </si>
  <si>
    <t>黒田原ウォーク</t>
  </si>
  <si>
    <t>12/15（日）14:00 ～16:00</t>
  </si>
  <si>
    <t>那須町は令和6年度に町制70周年を迎えました。町の中心である黒田原の歴史を現地の文化財を巡りながら紹介いたします。</t>
  </si>
  <si>
    <t>那須町役場前</t>
  </si>
  <si>
    <t>10/1（火）～</t>
  </si>
  <si>
    <t>黒田原ウォーク12/15（日）14:00 ～16:00</t>
  </si>
  <si>
    <t>4/12(金)～14(日)、5/10(金)～12(日)
19:40～21:00</t>
  </si>
  <si>
    <t>どなたでも（小中学生は保護者同伴）</t>
  </si>
  <si>
    <t>大人300円、小中学生100円、未就学児無料</t>
  </si>
  <si>
    <t>春の星座観望会4/12(金)～14(日)、5/10(金)～12(日)
19:40～21:00</t>
  </si>
  <si>
    <t>7/26(金)～28(日)、8/23(金)～25(日)、8/30(金)～9/1(日)、9/6(金)～7(土)</t>
  </si>
  <si>
    <t>プラネタリウムで夏の星座について説明します。その後、実際の夜空で夏の星座を探したり、望遠鏡を使って夏の星座内にある天体を観望したりします。雨天・曇天の場合はプラネタリウムでの解説のみとなります。</t>
  </si>
  <si>
    <t>夏の星座観望会7/26(金)～28(日)、8/23(金)～25(日)、8/30(金)～9/1(日)、9/6(金)～7(土)</t>
  </si>
  <si>
    <t>中秋の名月を見よう(満月と土星の大接近)</t>
  </si>
  <si>
    <t>9/17(火)
19:10～20:00、20:10～21:00</t>
  </si>
  <si>
    <t>満月を明日に控えた今年の中秋の名月。ほぼ満月に見えます。大きさの違う望遠鏡で月全体の様子やクレーターの姿を観望します。また、今年は中秋の名月のすぐそばに土星が光っています。月と土星の競演をお楽しみいただきます。</t>
  </si>
  <si>
    <t>中秋の名月を見よう(満月と土星の大接近)9/17(火)
19:10～20:00、20:10～21:00</t>
  </si>
  <si>
    <t>土星を見よう</t>
  </si>
  <si>
    <t>9/27(金)～28（土）
19:10～20:00、20:10～21:00</t>
  </si>
  <si>
    <t>天体を取り巻く輪の美しさで人気の土星の姿をお楽しみいただきます。条件が良い時には土星の環にある筋もいくつか観察することができます。まるで写真で見るような土星の姿をご覧ください。</t>
  </si>
  <si>
    <t>土星を見よう9/27(金)～28（土）
19:10～20:00、20:10～21:00</t>
  </si>
  <si>
    <t>10/22(火)～25(金)・27(日)・29(火)～11/1(金)・4(月)
19:40～21:00</t>
  </si>
  <si>
    <t>ペガススの四辺形を目印に、アンドロメダ座やうお座、みずがめ座などの秋の星座を探します。さらに、大きさの違う望遠鏡を使って、アンドロメダ銀河など、秋の星座内にある有名な天体を観望します。土星も見られます。</t>
  </si>
  <si>
    <t>電話0287-28-3254</t>
  </si>
  <si>
    <t>秋の星座観望会10/22(火)～25(金)・27(日)・29(火)～11/1(金)・4(月)
19:40～21:00</t>
  </si>
  <si>
    <t>11/22(金)～24(日)・26(火)～30(土)、12/3(火)～5(木)
19:10～20:00、20:10～21:00</t>
  </si>
  <si>
    <t>惑星の中でも人気の高い木星と土星が見られます。縞模様やガリレオ衛星のある木星、大きな環が魅力の土星などを観望します。土星の環は間もなく平らになってしまい、まるで消えてしまったようになります。今がちょうど観望時期です。</t>
  </si>
  <si>
    <t>木星・土星を見よう11/22(金)～24(日)・26(火)～30(土)、12/3(火)～5(木)
19:10～20:00、20:10～21:00</t>
  </si>
  <si>
    <t>1/24(金)～26(日)･31(金)～2/1(土)
18:10～19:30、19:40～21:00
1/25(土)は18:10～19:30のみ実施</t>
  </si>
  <si>
    <t>冬の星座の代表格であるオリオン座を探し、その周りに散らばる明るい１等星をたどりながら冬の星座探訪を進めていきます。冬の大三角や冬のダイヤモンドと呼ばれる星のつながりから、様々な星座を探していきます。オリオン大星雲が見どころです。</t>
  </si>
  <si>
    <t>冬の星座観望会1/24(金)～26(日)･31(金)～2/1(土)
18:10～19:30、19:40～21:00
1/25(土)は18:10～19:30のみ実施</t>
  </si>
  <si>
    <t>土星の環を見よう</t>
  </si>
  <si>
    <t>1/31(金)～2/2(日)
17:10～18:00</t>
  </si>
  <si>
    <t>斜めに傾きながら公転している土星。そのため、環の見え方が厚くなったり薄くなったりします。15年に１回、ちょうど平らになる時があり、その時には土星の環がまるで消えてしまったかのようになります。2025年3月がその時です。かなり薄くなった土星の環を見ます。</t>
  </si>
  <si>
    <t>土星の環を見よう1/31(金)～2/2(日)
17:10～18:00</t>
  </si>
  <si>
    <t>令和6年度災害ボランティアセミナーin栃木</t>
  </si>
  <si>
    <t>12/5(木)</t>
  </si>
  <si>
    <t>防災食や担架作りなどの体験を通して、災害ボランティアに興味を持っていただけるような講座を開催します。</t>
  </si>
  <si>
    <t>空欄部はすべて未定です。
開催日時についても変更する場合がございます。
講座の詳細が決まり次第、県ＨＰ等でお知らせします。</t>
  </si>
  <si>
    <t>令和6年度災害ボランティアセミナーin栃木12/5(木)</t>
  </si>
  <si>
    <t>4/3(水)～9/18(水)
10:00～12:00
第1・3水曜日</t>
  </si>
  <si>
    <t>3/1(水)～</t>
  </si>
  <si>
    <t>油絵4/3(水)～9/18(水)
10:00～12:00
第1・3水曜日</t>
  </si>
  <si>
    <t>4/4(木)～9/19(木)
10:00～12:00
第1・3木曜日</t>
  </si>
  <si>
    <t>水彩画Ⅰ4/4(木)～9/19(木)
10:00～12:00
第1・3木曜日</t>
  </si>
  <si>
    <t>4/4(木)～9/19(木)
13:00～15：00
第1・3木曜日</t>
  </si>
  <si>
    <t>水彩画Ⅱ4/4(木)～9/19(木)
13:00～15：00
第1・3木曜日</t>
  </si>
  <si>
    <t>4/9(火)～9/24(火)
18:30～20:30
第2・4火曜日</t>
  </si>
  <si>
    <t>書道4/9(火)～9/24(火)
18:30～20:30
第2・4火曜日</t>
  </si>
  <si>
    <t>4/6(土)～9/21(土)
10:00～12:00
13:30～15:30
第1・3土曜日</t>
  </si>
  <si>
    <t>ステンドグラス4/6(土)～9/21(土)
10:00～12:00
13:30～15:30
第1・3土曜日</t>
  </si>
  <si>
    <t>4/6(土)～9/21(土)
18:30～20:30
土曜日</t>
  </si>
  <si>
    <t>ハングル（入門コース）4/6(土)～9/21(土)
18:30～20:30
土曜日</t>
  </si>
  <si>
    <t>4/6(土)～9/21(土)
10：00～12:00
土曜日</t>
  </si>
  <si>
    <t>ハングル（初級コース）4/6(土)～9/21(土)
10：00～12:00
土曜日</t>
  </si>
  <si>
    <t>4/11(木)～9/19(木)
18:30～20:30
木曜日</t>
  </si>
  <si>
    <t>中国語（初級会話コース）4/11(木)～9/19(木)
18:30～20:30
木曜日</t>
  </si>
  <si>
    <t>4/10(水)～9/18(水)
18:30～20:30
水曜日</t>
  </si>
  <si>
    <t>中国語（実践会話コース）4/10(水)～9/18(水)
18:30～20:30
水曜日</t>
  </si>
  <si>
    <t>4/5(金)～9/20(金)
18:30～20:30
金曜日</t>
  </si>
  <si>
    <t>英会話4/5(金)～9/20(金)
18:30～20:30
金曜日</t>
  </si>
  <si>
    <t>ヒップホップ入門基礎</t>
  </si>
  <si>
    <t>4/5(金)～9/20(金)
18:30～19:30
金曜日</t>
  </si>
  <si>
    <t>ヒップホップ入門基礎4/5(金)～9/20(金)
18:30～19:30
金曜日</t>
  </si>
  <si>
    <t>ヒップホップ初中級</t>
  </si>
  <si>
    <t>4/5(金)～9/20(金)
19：50～20：50
金曜日</t>
  </si>
  <si>
    <t>若者やこどもに最も人気のあるダンス。リズムに合わせて体を動かし、踊る楽しさを学びましょう。経験者・中学生以上</t>
  </si>
  <si>
    <t>ヒップホップ初中級4/5(金)～9/20(金)
19：50～20：50
金曜日</t>
  </si>
  <si>
    <t>4/3(水)～9/18(水)
19:00～20:30
第1・3水曜日</t>
  </si>
  <si>
    <t>健康ヨガⅠ（１・３週目）4/3(水)～9/18(水)
19:00～20:30
第1・3水曜日</t>
  </si>
  <si>
    <t>4/10(水)～9/25(水)
19:00～20:30
第2・4水曜日</t>
  </si>
  <si>
    <t>健康ヨガⅡ（２・４週目)4/10(水)～9/25(水)
19:00～20:30
第2・4水曜日</t>
  </si>
  <si>
    <t>4/10(水)～9/25(水)
14:00～15:30
第2・4水曜日</t>
  </si>
  <si>
    <t>わたしのヨーガ4/10(水)～9/25(水)
14:00～15:30
第2・4水曜日</t>
  </si>
  <si>
    <t>4/1(月)～9/30(月)
18：00～18:45
月曜日</t>
  </si>
  <si>
    <t>こども合気道～集中心を養う～4/1(月)～9/30(月)
18：00～18:45
月曜日</t>
  </si>
  <si>
    <t>4/1(月)～9/30(月)
19:00～20:30
月曜日</t>
  </si>
  <si>
    <t>初心者からの合気道4/1(月)～9/30(月)
19:00～20:30
月曜日</t>
  </si>
  <si>
    <t>4/23(火)～9/24(火)
10：00～12：00
火曜日</t>
  </si>
  <si>
    <t>ハーダンガー刺繍(火曜日)4/23(火)～9/24(火)
10：00～12：00
火曜日</t>
  </si>
  <si>
    <t>4/11(木)～9/26(木)
13：00～15：00
木曜日</t>
  </si>
  <si>
    <t>ハーダンガー刺繡(木曜日)4/11(木)～9/26(木)
13：00～15：00
木曜日</t>
  </si>
  <si>
    <t>4/21(日)～9/15(日)
14：00～17：00
日曜日</t>
  </si>
  <si>
    <t>いけばな池坊(集中講座)4/21(日)～9/15(日)
14：00～17：00
日曜日</t>
  </si>
  <si>
    <t>4/7(日)～9/1(日)
13：30～16：00
第１日曜日</t>
  </si>
  <si>
    <t>かおりの芸道　香道古心流4/7(日)～9/1(日)
13：30～16：00
第１日曜日</t>
  </si>
  <si>
    <t>4/11(木)～9/12(木)
10：00～12：00
第２木曜日</t>
  </si>
  <si>
    <t>おしゃれな手創りインテリア4/11(木)～9/12(木)
10：00～12：00
第２木曜日</t>
  </si>
  <si>
    <t>4/10(水)～9/18(水)
13：30～15：00
水曜日</t>
  </si>
  <si>
    <t>台湾華語会話4/10(水)～9/18(水)
13：30～15：00
水曜日</t>
  </si>
  <si>
    <t>4/15(月)～9/30(月)
月曜日　　10:00～11:30</t>
  </si>
  <si>
    <t>ピアノを弾こう4/15(月)～9/30(月)
月曜日　　10:00～11:30</t>
  </si>
  <si>
    <t>4/3(水)～9/18(水)
第1・3水曜日 10:00～12:00</t>
  </si>
  <si>
    <t>もう一度、高校数学を4/3(水)～9/18(水)
第1・3水曜日 10:00～12:00</t>
  </si>
  <si>
    <t>FP３級対策講座</t>
  </si>
  <si>
    <t>4/6(土)～9/28(土)
土曜日　14：00～16：00</t>
  </si>
  <si>
    <t>FP３級取得を目指される方はもちろん、新NISAやiDeCoなどお金に関する知識を身につけたい方お待ちしております。</t>
  </si>
  <si>
    <t>FP３級対策講座4/6(土)～9/28(土)
土曜日　14：00～16：00</t>
  </si>
  <si>
    <t>楊家養心太極拳</t>
  </si>
  <si>
    <t>4/9(火)～9/24(火)
火曜日　14：00～15：30</t>
  </si>
  <si>
    <t>毎回少しずつゆったりとした動きを繰り返し稽古します。自分の持っているエネルギーを引き出し高めていきましょう。</t>
  </si>
  <si>
    <t>楊家養心太極拳4/9(火)～9/24(火)
火曜日　14：00～15：30</t>
  </si>
  <si>
    <t>初めての日本画入門葉がき絵・色紙絵</t>
  </si>
  <si>
    <t>4/12(金)～9/27(金)
第2・4金曜日　10：00～12：00</t>
  </si>
  <si>
    <t>季節もの、草花等、葉がきや色紙に日本画の画材を使って描いてみませんか。初めての方、経験者の方、日本画に興味のある方お気軽に受講してみて下さい。</t>
  </si>
  <si>
    <t>初めての日本画入門葉がき絵・色紙絵4/12(金)～9/27(金)
第2・4金曜日　10：00～12：00</t>
  </si>
  <si>
    <t>ヴァイオリンをひびかせよう</t>
  </si>
  <si>
    <t>4/23(火)～9/24(火)
第２・4火曜日　10：00～11：30</t>
  </si>
  <si>
    <t>なめらかな音や跳ねる音など弓を使った表現の幅を広げませんか。アンサンブルも交えて、1つずつボウイングテクニックに取り組みます。</t>
  </si>
  <si>
    <t>ヴァイオリンを持っている方</t>
  </si>
  <si>
    <t>ヴァイオリンをひびかせよう4/23(火)～9/24(火)
第２・4火曜日　10：00～11：30</t>
  </si>
  <si>
    <t>ハーダンガー刺繍（初級者ｺｰｽ）</t>
  </si>
  <si>
    <t>4/13(土)～9/28(土)
第２・4土曜日　10：00～12：00</t>
  </si>
  <si>
    <t>ハーダンガー刺しゅうはノルウェーの伝統工芸です。布目を数えながらストレートステッチののち、織り糸をカットし幾何学模様でシンプルな作品に仕上げます。又アジュール刺しゅうやクロスステッチ等も取り入れながら「ドイリー」「テーブルセンター」「タペストリー」他を作ります。</t>
  </si>
  <si>
    <t>ハーダンガー刺繍（初級者ｺｰｽ）4/13(土)～9/28(土)
第２・4土曜日　10：00～12：00</t>
  </si>
  <si>
    <t>10/2(水)～3/19(水)
10:00～12:00
第1・3水曜日</t>
  </si>
  <si>
    <t>油絵10/2(水)～3/19(水)
10:00～12:00
第1・3水曜日</t>
  </si>
  <si>
    <t>10/3(木)～3/20(木)
10:00～12:00
第1・3木曜日</t>
  </si>
  <si>
    <t>水彩画Ⅰ10/3(木)～3/20(木)
10:00～12:00
第1・3木曜日</t>
  </si>
  <si>
    <t>10/3(木)～3/20(木)
13:00～15:00
第1・3木曜日</t>
  </si>
  <si>
    <t>水彩画Ⅱ10/3(木)～3/20(木)
13:00～15:00
第1・3木曜日</t>
  </si>
  <si>
    <t>10/8(火)～3/25(火)
18:30～20:30
第2・4火曜日</t>
  </si>
  <si>
    <t>書道10/8(火)～3/25(火)
18:30～20:30
第2・4火曜日</t>
  </si>
  <si>
    <t>ステンドグラスⅠ</t>
  </si>
  <si>
    <t>10/5(土)～3/15(土)
10:00～12:00
第1・3土曜日</t>
  </si>
  <si>
    <t>ステンドグラスⅠ10/5(土)～3/15(土)
10:00～12:00
第1・3土曜日</t>
  </si>
  <si>
    <t>ステンドグラスⅡ</t>
  </si>
  <si>
    <t>10/5(土)～3/15(土)
13:30～15:30
第1・3土曜日</t>
  </si>
  <si>
    <t>ステンドグラスⅡ10/5(土)～3/15(土)
13:30～15:30
第1・3土曜日</t>
  </si>
  <si>
    <t>10/5(土)～3/15(土)
18:30～20:30
土曜日</t>
  </si>
  <si>
    <t>ハングル（入門コース）10/5(土)～3/15(土)
18:30～20:30
土曜日</t>
  </si>
  <si>
    <t>10/5(土)～3/15(土)
10:00～12:00
土曜日</t>
  </si>
  <si>
    <t>ハングル（初級コース）10/5(土)～3/15(土)
10:00～12:00
土曜日</t>
  </si>
  <si>
    <t>10/10(木)～3/13(木)
18:30～20:30
木曜日</t>
  </si>
  <si>
    <t>中国語（初級会話コース）10/10(木)～3/13(木)
18:30～20:30
木曜日</t>
  </si>
  <si>
    <t>10/9(水)～3/12(水)
18:30～20:30
水曜日</t>
  </si>
  <si>
    <t>中国語（実践会話コース）10/9(水)～3/12(水)
18:30～20:30
水曜日</t>
  </si>
  <si>
    <t>10/4(金)～3/21(金)
18:30～20:30
金曜日</t>
  </si>
  <si>
    <t>英会話10/4(金)～3/21(金)
18:30～20:30
金曜日</t>
  </si>
  <si>
    <t>10/4(金)～3/14(金)
18:30～19:30
金曜日</t>
  </si>
  <si>
    <t>ヒップホップ入門基礎10/4(金)～3/14(金)
18:30～19:30
金曜日</t>
  </si>
  <si>
    <t>10/4(金)～3/14(金)
19:50～20:50
金曜日</t>
  </si>
  <si>
    <t>ヒップホップ初中級10/4(金)～3/14(金)
19:50～20:50
金曜日</t>
  </si>
  <si>
    <t>10/2(水)～3/19(水)
19:00～20:30
第1・3水曜日</t>
  </si>
  <si>
    <t>健康ヨガⅠ（１・３週目）10/2(水)～3/19(水)
19:00～20:30
第1・3水曜日</t>
  </si>
  <si>
    <t>10/9(水)～3/26(水)
19:00～20:30
第2・4水曜日</t>
  </si>
  <si>
    <t>健康ヨガⅡ（２・４週目)10/9(水)～3/26(水)
19:00～20:30
第2・4水曜日</t>
  </si>
  <si>
    <t>10/9(水)～3/26(水)
14:00～15:30
第2・4水曜日</t>
  </si>
  <si>
    <t>わたしのヨーガ10/9(水)～3/26(水)
14:00～15:30
第2・4水曜日</t>
  </si>
  <si>
    <t>10/29(火)～3/25(火)
10:00～12:00　　　　　　　　　　
火曜日</t>
  </si>
  <si>
    <t>ハーダンガー刺繍(火曜日)10/29(火)～3/25(火)
10:00～12:00　　　　　　　　　　
火曜日</t>
  </si>
  <si>
    <t>10/10(木)～3/27(木)
13:00～15:00　　　　　　　　　　
木曜日</t>
  </si>
  <si>
    <t>ハーダンガー刺繡(木曜日)10/10(木)～3/27(木)
13:00～15:00　　　　　　　　　　
木曜日</t>
  </si>
  <si>
    <t>10/20(日)～3/16(日)
14:00～17:00　　　　　　　　　　
日曜日</t>
  </si>
  <si>
    <t>15,400円</t>
  </si>
  <si>
    <t>いけばな池坊(集中講座)10/20(日)～3/16(日)
14:00～17:00　　　　　　　　　　
日曜日</t>
  </si>
  <si>
    <t>10/6(日)～3/2(日)
13:30～16:00　　　　
第１日曜日</t>
  </si>
  <si>
    <t>かおりの芸道　香道古心流10/6(日)～3/2(日)
13:30～16:00　　　　
第１日曜日</t>
  </si>
  <si>
    <t>10/9(水)～3/12(水)
15:00～16:30　　　　　　
水曜日</t>
  </si>
  <si>
    <t>簡単な日常会話や旅行会話などを学び、台湾の生活習慣・文化・グルメなどの情報を交えながら、基礎から実践まで学べるクラスです。</t>
  </si>
  <si>
    <t>台湾華語会話10/9(水)～3/12(水)
15:00～16:30　　　　　　
水曜日</t>
  </si>
  <si>
    <t>10/21(月)～3/17(月)
10:00～11:30
月曜日</t>
  </si>
  <si>
    <t>20,000円</t>
  </si>
  <si>
    <t>ピアノを弾こう10/21(月)～3/17(月)
10:00～11:30
月曜日</t>
  </si>
  <si>
    <t>10/5(土)～3/22(土)
14:00～16:00
土曜日</t>
  </si>
  <si>
    <t>23,000円</t>
  </si>
  <si>
    <t>FP３級対策講座10/5(土)～3/22(土)
14:00～16:00
土曜日</t>
  </si>
  <si>
    <t>ソープカービング導入・初級講座</t>
  </si>
  <si>
    <t>10/15(火)～3/18(火)
10:00～12:00
第3火曜日</t>
  </si>
  <si>
    <t>カービングは、フルーツや野菜に美しい彫刻を施す、タイ王国の伝統文化の一つです。その技法を石けんに応用したものが、ソープカービングです。カービングはナイフ１本あれば、身近な素材で楽しめ、暮らしに彩りや香りを添えてくれるでしょう。今回はソープカービングの基礎が学べます。</t>
  </si>
  <si>
    <t>ソープカービング導入・初級講座10/15(火)～3/18(火)
10:00～12:00
第3火曜日</t>
  </si>
  <si>
    <t>バレトンで楽しくダイエット</t>
  </si>
  <si>
    <t>10/4(金)～3/14(金)
15:00～15:45
金曜日</t>
  </si>
  <si>
    <t>フィットネス・バレエ・ヨガの動きをとり入れたプログラムです。脂肪燃焼、柔軟性アップ、姿勢かいぜんしていきましょう。</t>
  </si>
  <si>
    <t>18,700円</t>
  </si>
  <si>
    <t>バレトンで楽しくダイエット10/4(金)～3/14(金)
15:00～15:45
金曜日</t>
  </si>
  <si>
    <t>かんたんフィットネス</t>
  </si>
  <si>
    <t>10/11(金)～3/28(金)
10:00～11:30
第2･4金曜日　</t>
  </si>
  <si>
    <t>初級エアロビクス（有酸素運動）と基本の筋トレ・マットを使ったストレッチの３つの運動をバランス良く行い運動不足解消し体調をととのえましょう。</t>
  </si>
  <si>
    <t>１４名</t>
  </si>
  <si>
    <t>かんたんフィットネス10/11(金)～3/28(金)
10:00～11:30
第2･4金曜日　</t>
  </si>
  <si>
    <t>5/23（木）、6/27（木）、7/25（木）、8/22（木）、9/26（木）、10/24（木）、11/28（木）、12/12（木）、1/23（木）・30（木）
各回10：00～12：00　</t>
  </si>
  <si>
    <t>DVやパワハラ、セクハラなどの経験によるこころの傷つきについて考え学んでいく講座です。暴力のさまざまな形態、トラウマの対処法、より良いコミュニケーションの方法、自尊心など10のテーマを取り上げます。
講師：認定ＮＰＯ法人ウイメンズとちぎカウンセラー・公認心理師　藤平　裕子</t>
  </si>
  <si>
    <t>4/3（水）から各回1週間前まで先着順</t>
  </si>
  <si>
    <t>満6ヶ月から小学校３年生までの保育あり（1回500円）　
保育締切：各回3週間前まで</t>
  </si>
  <si>
    <t>女性のためのこころのケア講座5/23（木）、6/27（木）、7/25（木）、8/22（木）、9/26（木）、10/24（木）、11/28（木）、12/12（木）、1/23（木）・30（木）
各回10：00～12：00　</t>
  </si>
  <si>
    <t>6/13（木）･20（木）
10：00～12：00</t>
  </si>
  <si>
    <t>産後2ヶ月以降の女性（産後は何年まででも）。生後6ヶ月未満の赤ちゃんは一緒に参加できます。</t>
  </si>
  <si>
    <t>4/3（水）～5/23（木）まで抽選</t>
  </si>
  <si>
    <t>満6ヶ月から小学校３年生までの保育あり（1回500円）</t>
  </si>
  <si>
    <t>マドレボニータの「産後の心と体のセルフケア」6/13（木）･20（木）
10：00～12：00</t>
  </si>
  <si>
    <t>「とも育て」応援講座</t>
  </si>
  <si>
    <t>7/20（土）、9/7（土）･28（土）
各回10：00～12：00　</t>
  </si>
  <si>
    <t>①「チーム子育て」のための体力づくりと子育て戦略
講師：認定NPO法人マドレボニータ　産後セルフケアインストラクター　吉田紫磨子　
②家族で考えよう！わが家のマネープラン
講師：栃木県ファイナンシャル・プランナーズ協同組合
③幼児期からがベスト！おうち性教育をはじめよう！
講師：村瀬幸浩・栃木さおり</t>
  </si>
  <si>
    <t>①子育て中・出産を予定&amp;希望しているカップル、子育て支援者等（産後女性は2ヶ月以降の方、ママのみ、パパのみの参加も可）
②小学生くらいまでの子を持つ夫婦等、子育て支援者等（ママのみ、パパのみの参加も可）
③3歳～10歳くらいまでの子を持つ夫婦等、子育て支援者等（ママのみ、パパのみの参加も可）</t>
  </si>
  <si>
    <t>各回30名</t>
  </si>
  <si>
    <t>4/3（水）から①6/18（火）②8/6（火）③8/27（火）まで　各回抽選</t>
  </si>
  <si>
    <t>満6ヶ月から小学校３年生までの保育あり（1回200円）</t>
  </si>
  <si>
    <t>「とも育て」応援講座7/20（土）、9/7（土）･28（土）
各回10：00～12：00　</t>
  </si>
  <si>
    <t>8/29（木）
10：00～15：00</t>
  </si>
  <si>
    <t>午前：「熊本地震　益城町避難所での支援について」　
講師：特定非営利活動法人 益城だいすきプロジェクト きままに　代表理事　吉村　静代氏　　
昼食：防災食の試食　
午後：実践！「みんなにやさしい避難所運営」　　　　　　</t>
  </si>
  <si>
    <t>防災に関わる方・関心のある方、ボランティア、男女共同参画地域推進員、高校生や学生、市町職員など</t>
  </si>
  <si>
    <t>2024/4/3（水）～7/30（火）まで抽選</t>
  </si>
  <si>
    <t>パルティ防災フォーラム～みんなにやさしい避難所づくり～8/29（木）
10：00～15：00</t>
  </si>
  <si>
    <t>8/24（土）
10：00～12：00</t>
  </si>
  <si>
    <t>4/3（水）～7/24（水）まで抽選</t>
  </si>
  <si>
    <t>女性と子どものための護身術～WEN-DO～親子クラス8/24（土）
10：00～12：00</t>
  </si>
  <si>
    <t>8/24（土）
13：30～15：30</t>
  </si>
  <si>
    <t>女性と子どものための護身術～WEN-DO～女性クラス8/24（土）
13：30～15：30</t>
  </si>
  <si>
    <t>5/24（金）～8/30（金）毎週金曜日※8/16を除く
10：00～12：00　※8/23・30は10：00～12：30</t>
  </si>
  <si>
    <t>4/3（水）～5/8（水）まで先着順</t>
  </si>
  <si>
    <t>14,000円、別途教材費</t>
  </si>
  <si>
    <t>女性のためのファイナンシャル・プランニング技能検定3級　試験準備講座5/24（金）～8/30（金）毎週金曜日※8/16を除く
10：00～12：00　※8/23・30は10：00～12：30</t>
  </si>
  <si>
    <t>パソコン講座　エクセル・ワード基礎編　土曜コース（初級）</t>
  </si>
  <si>
    <t>6/15（土）・22（土）・29（土）
10：00～15：00</t>
  </si>
  <si>
    <t>エクセルでは簡単な表作成、四則演算、ＳＵＭ関数 など、ワードでは文書作成、オートシェイプ、段落編集、図形描画など　
講師：パソコンインストラクター</t>
  </si>
  <si>
    <t>4/3（水）～5/22（水）まで抽選</t>
  </si>
  <si>
    <t>パソコン講座　エクセル・ワード基礎編　土曜コース（初級）6/15（土）・22（土）・29（土）
10：00～15：00</t>
  </si>
  <si>
    <t>パソコン講座　エクセル・ワード基礎編　平日コース（初級）</t>
  </si>
  <si>
    <t>9/11（水）・12（木）・13（金）・18（水）・19（木）・20（金）
10：00～12：00</t>
  </si>
  <si>
    <t>4/3（水）～8/9（金）まで抽選</t>
  </si>
  <si>
    <t>パソコン講座　エクセル・ワード基礎編　平日コース（初級）9/11（水）・12（木）・13（金）・18（水）・19（木）・20（金）
10：00～12：00</t>
  </si>
  <si>
    <t>男性のための料理教室
～簡単、美味しい、お家ごはん♪～</t>
  </si>
  <si>
    <t>11/2(土)、12/7(土)
10：00～14：00</t>
  </si>
  <si>
    <t>楽しく、美味しく、健康に！料理の基本を学びます。
①11/2(土)身近な季節の食材でお家ごはん
～とりめし・ゆず大根～
②12/7(土)ちょっとオシャレに洋風料理
～シーフードグラタン・みかんケーキ～
講師：全国料理学校協会加盟校　食育インストラクター　料理研究家　渡辺　仁子</t>
  </si>
  <si>
    <t>8/1(木)～10/3(木)　抽選</t>
  </si>
  <si>
    <t>満6ヶ月～小学校3年生までの保育あり（1回500円）</t>
  </si>
  <si>
    <t>男性のための料理教室
～簡単、美味しい、お家ごはん♪～11/2(土)、12/7(土)
10：00～14：00</t>
  </si>
  <si>
    <t>パルティキャリア塾
仕事に生かす！アドラー心理学講座</t>
  </si>
  <si>
    <t>12/14(土)
10:00～15:00</t>
  </si>
  <si>
    <t>自分も相手も認める「勇気づけ」で、対人関係がラクになる！元気に働くコツを学びます。
講師：アドラー心理学　勇気づけトレーナー　産業カウンセラー　北村　優子</t>
  </si>
  <si>
    <t>8/1(木)～11/13(水)　抽選</t>
  </si>
  <si>
    <t>パルティキャリア塾
仕事に生かす！アドラー心理学講座12/14(土)
10:00～15:00</t>
  </si>
  <si>
    <t>1/18(土)
10:00～15:00</t>
  </si>
  <si>
    <t>どなたでも
※ご家族・親しい方同士での参加は不可</t>
  </si>
  <si>
    <t>8/1(木)～12/17(火)　抽選</t>
  </si>
  <si>
    <t>アサーティブ・トレーニング講座1/18(土)
10:00～15:00</t>
  </si>
  <si>
    <t>エクセルステップアップ（中級）</t>
  </si>
  <si>
    <t>10/12(土)・19(土)
10:00～15:00</t>
  </si>
  <si>
    <t>8/1(木)～9/10(火)　抽選</t>
  </si>
  <si>
    <t>5,000円（別途テキスト代　税込2,200円）</t>
  </si>
  <si>
    <t>エクセルステップアップ（中級）10/12(土)・19(土)
10:00～15:00</t>
  </si>
  <si>
    <t>WEBデザイン入門</t>
  </si>
  <si>
    <t>11/30(土)、12/7(土)
10:00～15:00</t>
  </si>
  <si>
    <t>デザイン制作ツールCanva（キャンバ）の概要を学び、ホームページのデザイン作成を体験します。
※公開のためのドメイン取得等はいたしません。
講師：パソコンインストラクター</t>
  </si>
  <si>
    <t>8/1(木)～10/30(水)　抽選</t>
  </si>
  <si>
    <t>3,000円（別途テキスト代　税込2,200円）</t>
  </si>
  <si>
    <t>WEBデザイン入門11/30(土)、12/7(土)
10:00～15:00</t>
  </si>
  <si>
    <t>第47回少年の主張発表県大会</t>
  </si>
  <si>
    <t>9/21（土）
13：30～16：30</t>
  </si>
  <si>
    <t>県内８地区を代表する16名の中学生が、日常生活で感じていることを発表することで、若者としての誇りと自主性を育てるとともに、同世代への意識啓発及び大人の青少年への理解を深める機会とする。</t>
  </si>
  <si>
    <t>栃木県総合文化センター　サブホール</t>
  </si>
  <si>
    <t>当日直接会場にお越しください</t>
  </si>
  <si>
    <t>第47回少年の主張発表県大会9/21（土）
13：30～16：30</t>
  </si>
  <si>
    <t>考古学セミナー「編布（あんぎん）」と「土偶」①</t>
  </si>
  <si>
    <t xml:space="preserve">縄文時代の布「編布（あんぎん）」と衣服の歴史
10/26（土）13：30～15：30
講話／前半約50分
体験（編布のコースターづくり）／後半約60分　
</t>
  </si>
  <si>
    <t xml:space="preserve">講師：篠原浩恵
なぜ編布が縄文時代の布とされるのか、何に使われたのかを考え、布や布と深く関わる服装の変遷についても概観する。
</t>
  </si>
  <si>
    <t>どなたでも（親子で参加できます）</t>
  </si>
  <si>
    <t>30名（先着）</t>
  </si>
  <si>
    <t>栃木県総合文化センター
３階　特別会議室</t>
  </si>
  <si>
    <t>随時（ただし定員になり次第締切）</t>
  </si>
  <si>
    <t>メール（tmf@tmf.or.jp）
電話（028-643-1000／平日9：00～17：00）
FAX（028-650-5284）</t>
  </si>
  <si>
    <t>https://www.tmf.or.jp/</t>
  </si>
  <si>
    <t xml:space="preserve">考古学セミナー「編布（あんぎん）」と「土偶」①縄文時代の布「編布（あんぎん）」と衣服の歴史
10/26（土）13：30～15：30
講話／前半約50分
体験（編布のコースターづくり）／後半約60分　
</t>
  </si>
  <si>
    <t>考古学セミナー「編布（あんぎん）」と「土偶」②</t>
  </si>
  <si>
    <t>　
「土偶」が語る縄文時代
11/17(日)13：30～15：30
講話／前半約50分
体験（土偶づくり）／後半約60分</t>
  </si>
  <si>
    <t>講師：江原英
縄文時代を代表する遺物である土偶について、それらの特徴や作り方について概観する。
※各回とも講話と体験で構成したワークショップ形式で実施します。</t>
  </si>
  <si>
    <t>考古学セミナー「編布（あんぎん）」と「土偶」②　
「土偶」が語る縄文時代
11/17(日)13：30～15：30
講話／前半約50分
体験（土偶づくり）／後半約60分</t>
  </si>
  <si>
    <t>11/28（木）、3/1（土）
14:00～15:30</t>
  </si>
  <si>
    <t>青少年の抱える今日的な課題を踏まえ、子どもたちを様々な角度から見つめ直し、青少年にどのように向き合っていけば良いのかを改めて考える機会とするとともに、支援方法や関係機関との連携方策を学び、社会全体で青少年の成長を見守り育む環境づくりに繋げていくことを目的に開催する。各回単独受講可能。</t>
  </si>
  <si>
    <t>青少年育成関係者等</t>
  </si>
  <si>
    <t>11/28（木）：100名、3/1（土）：200名</t>
  </si>
  <si>
    <t>11/28（木）：とちぎ青少年センター
3/1（土）：栃木県総合文化センター</t>
  </si>
  <si>
    <t>ＦＡＸ（028-650-5284）
またはメール（ｉｋｕｓｅｉ＠ｔｍｆ.or.jp）
またはチラシ、ＨＰのフォームから</t>
  </si>
  <si>
    <t>内容の詳細についてはチラシまたはＨＰをご覧ください。
【問合せ先】　　TEL   028-643-1005
                 　e-mail  ikusei@tmf.or.jp</t>
  </si>
  <si>
    <t>青少年育成セミナー11/28（木）、3/1（土）
14:00～15:30</t>
  </si>
  <si>
    <t>令和6年度県民外国語講座
「おもてなし英語ボランティア(Ⅱ期）」</t>
  </si>
  <si>
    <t>実施日：10/2、10/9、10/16、10/23、10/30、11/13、11/20、11/27、12/8、12/11（全10回、毎週水曜日）
※11/6は休講日</t>
  </si>
  <si>
    <t>日本の文化やしきたり、美術、工芸などを紹介できる英語を学びます。</t>
  </si>
  <si>
    <t>中学校で学ぶ程度の英語の知識がある方、初級者向け</t>
  </si>
  <si>
    <t>25名程度(先着順)　※開催最少人数６名</t>
  </si>
  <si>
    <t>とちぎ国際交流センター</t>
  </si>
  <si>
    <t>9/3（火）～</t>
  </si>
  <si>
    <t xml:space="preserve">受講料：13,000円
TIA個人賛助会員の方は8,000円
団体・法人会員の方は10,000円
</t>
  </si>
  <si>
    <t>電話（028-621-0777)で事前申し込みの上、講座初日に受講料を納入</t>
  </si>
  <si>
    <t xml:space="preserve">※教材費別途１，３２０円が必要
※講座開講後の返金はいたしません　
※ＴＩＡ個人賛助会員（年会費3,000円）は、開講日にもご入会いただけます。
</t>
  </si>
  <si>
    <t>https://tia21.or.jp/</t>
  </si>
  <si>
    <t>令和6年度県民外国語講座
「おもてなし英語ボランティア(Ⅱ期）」実施日：10/2、10/9、10/16、10/23、10/30、11/13、11/20、11/27、12/8、12/11（全10回、毎週水曜日）
※11/6は休講日</t>
  </si>
  <si>
    <t>令和6年度県民外国語講座
「おもてなし英語ボランティア（Ⅲ期）」</t>
  </si>
  <si>
    <t>実施日：1/8、1/15、1/22、1/29、2/5、2/19、2/26、3/5、3/12、3/19
（全10回、毎週水曜日）
※2/12は休講日</t>
  </si>
  <si>
    <t>12/3（火）～</t>
  </si>
  <si>
    <t>令和6年度県民外国語講座
「おもてなし英語ボランティア（Ⅲ期）」実施日：1/8、1/15、1/22、1/29、2/5、2/19、2/26、3/5、3/12、3/19
（全10回、毎週水曜日）
※2/12は休講日</t>
  </si>
  <si>
    <t>5/17(金)～6/28(金)
19:00～20:30
毎週金曜日</t>
  </si>
  <si>
    <t>ハングルの読み方と書き方を学び、観光旅行などで用いる簡単な会話ができるようになることを目指します。</t>
  </si>
  <si>
    <t>初めて韓国語を習う方でしたらどなたでも</t>
  </si>
  <si>
    <t>4/1（月）～5/10（金）</t>
  </si>
  <si>
    <t>本学ホームページに掲載の専用フォーム、または電話・FAX・郵送・本学宇都宮シティキャンパス窓口</t>
  </si>
  <si>
    <t>※最少開講人数（10名）に達しない場合は、開催中止となる可能性があります。</t>
  </si>
  <si>
    <t>韓国語初級講座5/17(金)～6/28(金)
19:00～20:30
毎週金曜日</t>
  </si>
  <si>
    <t>どうする宇都宮氏？生き残りをかけた天下人との交流
～戦国の城郭都市多気の成立と終焉～</t>
  </si>
  <si>
    <t>5/20（月）～7/8（月）
10:00～12：00
毎週月曜日</t>
  </si>
  <si>
    <t>天下統一を目指す織田信長・豊臣秀吉・徳川家康ら天下人と宇都宮氏との関係の変遷を通じて、戦乱の世に生き残りをかけた宇都宮氏の奮闘、その具体的な成果の一つである城郭都市多気の役割を学びます。市内周辺に残された宇都宮氏と天下人たちとの活発な交流の跡を再確認してみませんか。</t>
  </si>
  <si>
    <t>人材かがやきセンター研修室ほか
※第７回は館外学習</t>
  </si>
  <si>
    <t>4/1（月）～4/15（月）</t>
  </si>
  <si>
    <t>4,000円
（※館外学習の費用は別途負担）</t>
  </si>
  <si>
    <t>申込フォーム・FAX・はがき・直接</t>
  </si>
  <si>
    <t>どうする宇都宮氏？生き残りをかけた天下人との交流
～戦国の城郭都市多気の成立と終焉～5/20（月）～7/8（月）
10:00～12：00
毎週月曜日</t>
  </si>
  <si>
    <t>「JAZZ」に寄り添う
～宇都宮ジャズ史をたどろう～</t>
  </si>
  <si>
    <t>5/28（火）～7/9（火）
10：00～12：00
毎週火曜日</t>
  </si>
  <si>
    <t>本講座では、今年3月に出版された『宇都宮とジャズ』の目次をたどりながら、宇都宮にジャズが生まれた土壌や、数々の名店、歴史に残るプレイヤーなどをご紹介します。さらにはジャズそのものの音楽の楽しさをお伝えするため、最終回では生演奏をご用意しました。体や心がスウィングしちゃうワクワクをプレゼントします！</t>
  </si>
  <si>
    <t>人材かがやきセンター研修室ほか
（中央生涯学習センター５階）
※第７回は大谷コネクト 旧大谷公会堂</t>
  </si>
  <si>
    <t>「JAZZ」に寄り添う
～宇都宮ジャズ史をたどろう～5/28（火）～7/9（火）
10：00～12：00
毎週火曜日</t>
  </si>
  <si>
    <t>６つのヒントから人生の過ごし方を考える
～魅力ある宇都宮で豊かに暮らすために～</t>
  </si>
  <si>
    <t>6/7（金）～7/12（金）
14:00～16:00
毎週金曜日</t>
  </si>
  <si>
    <t>本講座では、子育て・教育、安全・安心、魅力創造・交流をテーマに、地域活性化のための相互理解、地域との繋がりを広げる人間関係、大谷石のまち宇都宮の魅力などについて学びます。様々な観点からこれからの社会に対する考え方の手がかりをつかみ、今後の人生の過ごし方や社会との関わり方について考えてみませんか。</t>
  </si>
  <si>
    <t>６つのヒントから人生の過ごし方を考える
～魅力ある宇都宮で豊かに暮らすために～6/7（金）～7/12（金）
14:00～16:00
毎週金曜日</t>
  </si>
  <si>
    <t>ヤングケアラーの生活・思い・その後の人生のこと
～より良い支援のために～</t>
  </si>
  <si>
    <t>5/25（土），6/8（土）・22（土）
10：00～12：00と13：00～15：00
毎週土曜日</t>
  </si>
  <si>
    <t>本講座では、ヤングケアラーの実態、その後の人生への影響などについて講師とともに考えます。社会の様々な変化に伴い、誰が当事者になるかわからない今日、当事者目線でヤングケアラーについて学んでみませんか。</t>
  </si>
  <si>
    <t>ヤングケアラーの生活・思い・その後の人生のこと
～より良い支援のために～5/25（土），6/8（土）・22（土）
10：00～12：00と13：00～15：00
毎週土曜日</t>
  </si>
  <si>
    <t>柳田國男の栃木旅
～ルーツ探しから得た民俗学への道～</t>
  </si>
  <si>
    <t>5/21（火）～7/2（火）
14：00～16：00
毎週火曜日</t>
  </si>
  <si>
    <t>本講座では、今まで知られていなかった栃木県内での柳田國男の足跡をたどることで、栃木県と「柳田家」のつながりや、民俗学がどのように芽生えていったのかを学びます。日常の出来事や行事を通して、本当の幸せとは何かを追い求めた柳田國男に思いを馳せてみませんか。</t>
  </si>
  <si>
    <t>柳田國男の栃木旅
～ルーツ探しから得た民俗学への道～5/21（火）～7/2（火）
14：00～16：00
毎週火曜日</t>
  </si>
  <si>
    <t>俳句づくり超入門
～俳句で街を活性化、俳句を楽しみ元気に生きよう～</t>
  </si>
  <si>
    <t>5/24（金）～7/5（金）
10：00～12：00
毎週金曜日</t>
  </si>
  <si>
    <t>宇都宮は江戸時代から俳句が盛んな街で、「与謝蕪村」が滞在して蕪村号を初めて使い出したり、「平畑静塔」が36年間も滞在して俳句活動を続けたりするなど、２大俳人のゆかりの街です。また，俳句づくりを楽しむことは、脳の活性化や元気に生きる効果も期待できます。まずは俳句を楽しんでみませんか。</t>
  </si>
  <si>
    <t>人材かがやきセンター研修室
※第４回は館外学習</t>
  </si>
  <si>
    <t>俳句づくり超入門
～俳句で街を活性化、俳句を楽しみ元気に生きよう～5/24（金）～7/5（金）
10：00～12：00
毎週金曜日</t>
  </si>
  <si>
    <t>うるわしき　うつのみや
～再発見・宇都宮の美～</t>
  </si>
  <si>
    <t>11/7（木）～12/5（木）
10:00～12:00
毎週木曜日</t>
  </si>
  <si>
    <t>ふだんの生活の中で見落としがちな「宇都宮の魅力」を、宇都宮ならではの気候、料理、文学、美術、スポーツなどを知ることにより、日々の生活の中の「うるわしさ」「くらしやすさ」に気付いていただこうとする講座です。今まで見過ごしていた宇都宮の魅力を再発見し、「住んでみたいまち宇都宮」を実感してみませんか。</t>
  </si>
  <si>
    <t>一般県民（宇都宮市に宇都宮市内に在住、通勤・通学している人を優先。定員に満たない場合のみ市外の人でも受講可能）</t>
  </si>
  <si>
    <t>人材かがやきセンター研修室
（中央生涯学習センター５階）
※第５回は宇都宮市総合福祉センター10Ｆ大会議室</t>
  </si>
  <si>
    <t>9/2（月）～9/17（火）</t>
  </si>
  <si>
    <t>申込フォーム・FAX・はがき・直接窓口</t>
  </si>
  <si>
    <t>詳細については宇都宮市ＨＰまたは市内各施設にあるパンフレットをご覧ください。</t>
  </si>
  <si>
    <t>うるわしき　うつのみや
～再発見・宇都宮の美～11/7（木）～12/5（木）
10:00～12:00
毎週木曜日</t>
  </si>
  <si>
    <t>山本鼎から川上澄生，そして現在の創作版画まで
～創作版画の楽しさって何？～</t>
  </si>
  <si>
    <t>10/21（月）～12/9（月）
10:00～12:00
毎週月曜日
※11/4，12/2を除く</t>
  </si>
  <si>
    <t>誰もが一度は制作したことがある木版画…実は創作版画という名称で明治時代末期に始まりました。自分で絵を描き、板を彫るという行為は、作品の完成度より、創作する楽しさを優先し、木版画は誰でもできるという可能性を示します。本講座は創作版画の歴史を学び、実際に創作版画を制作して、その楽しさに触れる講座です。</t>
  </si>
  <si>
    <t>人材かがやきセンター研修室
（中央生涯学習センター５階）</t>
  </si>
  <si>
    <t>3,000円
（※第6回の実習に係る材料費は別途負担）</t>
  </si>
  <si>
    <t>山本鼎から川上澄生，そして現在の創作版画まで
～創作版画の楽しさって何？～10/21（月）～12/9（月）
10:00～12:00
毎週月曜日
※11/4，12/2を除く</t>
  </si>
  <si>
    <t>仏教美術入門
～仏像・建築・庭園～</t>
  </si>
  <si>
    <t>10/29（火）～12/3（火）
10:00～12:00
毎週火曜日</t>
  </si>
  <si>
    <t>お寺には、地域の歴史や文化を背景とした、さまざまな美が伝わっています。建物そのものや伽藍配置、安置されている仏像や庭園などには、それぞれ意味があり、様々な方法で作られています。
本講座では、これらの鑑賞ポイントを、特に県内の寺院を中心に県外の寺院も織り交ぜながら、映像を通して紹介します。</t>
  </si>
  <si>
    <t>3,000円
（※第6回の館外学習の費用は別途負担）</t>
  </si>
  <si>
    <t>仏教美術入門
～仏像・建築・庭園～10/29（火）～12/3（火）
10:00～12:00
毎週火曜日</t>
  </si>
  <si>
    <t>幕末維新と志士のかたち「歴史の激動期」
～先人たちは、何を選択し、何をのこしたのか？～</t>
  </si>
  <si>
    <t>10/24（木）～12/12（木）
14:00～16:00
毎週木曜日</t>
  </si>
  <si>
    <t>錦旗が「官軍」の象徴として示された時、当時の人々はどの様な思いを抱いたのか？孝明天皇から信頼を得ていた、京都守護職の会津藩主・松平容保は、天皇崩御後「朝敵」とされました。本講座で、水戸藩・前橋藩・宇都宮藩・会津藩の豊富な地域資料を交えながら、『歴史の激動期』幕末維新を学んでみませんか？</t>
  </si>
  <si>
    <t>人材かがやきセンター研修室
（中央生涯学習センター５階）
※第７回は宇都宮市教育センターコミュニティーホール</t>
  </si>
  <si>
    <t>幕末維新と志士のかたち「歴史の激動期」
～先人たちは、何を選択し、何をのこしたのか？～10/24（木）～12/12（木）
14:00～16:00
毎週木曜日</t>
  </si>
  <si>
    <t>７つのテーマで教養を高める
～より賢く快適に暮らしていくために～
【帝京大学連携講座】</t>
  </si>
  <si>
    <t>11/1（金）～12/13（金）
14:00～16:00
毎週金曜日</t>
  </si>
  <si>
    <t>帝京大学教員によるオムニバス形式で実施します。理工系の「自動車、太陽光発電、植物、宇宙」、医療系の「健康」、社会系の「税金の仕組み」、心理学系の「発達障がいと自立」の各テーマについて幅広く学び、個人や社会を取り巻く環境が目まぐるしく変化する現代社会において、より賢く快適に暮らしていくための講座です。</t>
  </si>
  <si>
    <t>７つのテーマで教養を高める
～より賢く快適に暮らしていくために～
【帝京大学連携講座】11/1（金）～12/13（金）
14:00～16:00
毎週金曜日</t>
  </si>
  <si>
    <t>宇宙を探るよもやま話
～地球の周りの近宇宙，太陽系，銀河を含む大宇宙の話～</t>
  </si>
  <si>
    <t>10/19（土）～11/16（土）
10:00～12:00
毎週土曜日</t>
  </si>
  <si>
    <t>米国のアルテミス計画では、日本人宇宙飛行士２名が月面着陸して活動することが決まりました。今後、宇宙開発が加速する中、宇宙に関する興味を深め、見分を広げることは重要です。地球は宇宙からの影響を継続的に受けており、宇宙と人類の立ち位置が解ります。本講座で、宇宙の先端的な話題を学んでみませんか？</t>
  </si>
  <si>
    <t>2,500円
（※第4回の館外学習の費用は別途負担）</t>
  </si>
  <si>
    <t>宇宙を探るよもやま話
～地球の周りの近宇宙，太陽系，銀河を含む大宇宙の話～10/19（土）～11/16（土）
10:00～12:00
毎週土曜日</t>
  </si>
  <si>
    <t>雑談力を高めあおう！</t>
  </si>
  <si>
    <t>6/11(火)14：30～16：30、
6/11(火)18：45～20：45、
6/15(土)14：30～16：30、
10/1(火)18：45～20：45</t>
  </si>
  <si>
    <t>対面的なコミュニケーションそのものの価値を実感してもらうことが目標になっています。あえて特定のテーマを定めることなく、「たまたまの出逢い」がもたらす偶発的な創造性を愉しむことに意義を見出す体験的講座です。※原則として、どれか一つのコースをお選びください。</t>
  </si>
  <si>
    <t>宇都宮大学 峰キャンパス５号館C棟２階　５C21教室</t>
  </si>
  <si>
    <t>4/10(水)～　定員になり次第締め切り</t>
  </si>
  <si>
    <t>宇都宮大学公開講座ホームページより申込フォームにてお申し込みください</t>
  </si>
  <si>
    <t>chiren@a.utsunomiya-u.ac.jp</t>
  </si>
  <si>
    <t>雑談力を高めあおう！6/11(火)14：30～16：30、
6/11(火)18：45～20：45、
6/15(土)14：30～16：30、
10/1(火)18：45～20：45</t>
  </si>
  <si>
    <t>さっそく始めたい貴方のための「オンライン対話」入門</t>
  </si>
  <si>
    <t>6/18(火)14：30～16：30、
6/18(火)18：45～20：45、
6/22(土)14：30～16：30、
10/5(土)10：00～12：00</t>
  </si>
  <si>
    <t>ビデオ会議システムＺＯＯＭを用いて、互いに遠くにいる人どうしが話しあったり自己表現したりするような体験を楽しく味わってもらいます。全くの未経験だからといって尻込みせずに、とにもかくにもチャレンジしてみませんか。※原則として、どれか一つのコースをお選びください。</t>
  </si>
  <si>
    <t>オンライン講座</t>
  </si>
  <si>
    <t>さっそく始めたい貴方のための「オンライン対話」入門6/18(火)14：30～16：30、
6/18(火)18：45～20：45、
6/22(土)14：30～16：30、
10/5(土)10：00～12：00</t>
  </si>
  <si>
    <t>「こころの発達」と「多様性」</t>
  </si>
  <si>
    <t>9/26(木)14：30～16：30、
9/26(木)18：45～20：45、
9/28(土)14：30～16：30</t>
  </si>
  <si>
    <t>今年４月「改正・障害者差別解消法」が施行されました。「差別」は、「いじめ」と切り離せない問題であり、また「多様性」というテーマとも結びつきます。この関係性を「こころの発達」の理論によって読み解きます。</t>
  </si>
  <si>
    <t>「こころの発達」と「多様性」9/26(木)14：30～16：30、
9/26(木)18：45～20：45、
9/28(土)14：30～16：30</t>
  </si>
  <si>
    <t>「安全・安心」について考えるための勘所</t>
  </si>
  <si>
    <t>6/29(土)14：30～16：30</t>
  </si>
  <si>
    <t>事象、事故、事件。令和６年は、大震災、航空機衝突事故、電車内切りつけ事件、新幹線停電などで幕開けしました。これらが起きたとき、どうすべきなのか。また、どういった対策を事前に取っておくべきなのか。多岐にわたる安全・安心にまつわる課題を意識しながら、安全学における基本的な発想を学びます。</t>
  </si>
  <si>
    <t>「安全・安心」について考えるための勘所6/29(土)14：30～16：30</t>
  </si>
  <si>
    <t>9/7(土)～10/5(土)　14：00～16：00　毎週土曜日</t>
  </si>
  <si>
    <t>Schemeに基づくシステムExtemporeのプログラミングで楽曲を生成し、実行中にコードを書き換えるとそのまま中断することなくリズム・メロディー・ハーモニーが変化し続けるライブコーディングを体験！※PC持参。詳細は宇都宮大学公開講座HPでご確認ください。</t>
  </si>
  <si>
    <t>ライブコーディングミュージックをやってみる！9/7(土)～10/5(土)　14：00～16：00　毎週土曜日</t>
  </si>
  <si>
    <t>マジックとパズルを通して数学を楽しむ</t>
  </si>
  <si>
    <t>6/20、7/4・18、8/1・22、10/3・24、11/7・21、12/5 13：30～15：30　隔週木曜日</t>
  </si>
  <si>
    <t>マジックやパズルを通して数学の奥深さを楽しんで下さい。ただし、マジックは上達しません。悪しからず。</t>
  </si>
  <si>
    <t>マジックとパズルを通して数学を楽しむ6/20、7/4・18、8/1・22、10/3・24、11/7・21、12/5 13：30～15：30　隔週木曜日</t>
  </si>
  <si>
    <t>日本のコメ作り（２）</t>
  </si>
  <si>
    <t>6/13(木)、7/18(木)、8/22(木)、9/19(木)、10/17(木)　10：00～12：00　月１回</t>
  </si>
  <si>
    <t>日本のコメ作りについて、イネの植物としての特徴や栽培技術、コメ政策に関して時には歴史を振り返りながら紹介します。キャンパス内の水田でイネの成長を観察、可能であれば最終回に新米の試食を実施する予定です。※歩きやすい服装・靴と日よけ対策・暑さ対策をお願いします。</t>
  </si>
  <si>
    <t>日本のコメ作り（２）6/13(木)、7/18(木)、8/22(木)、9/19(木)、10/17(木)　10：00～12：00　月１回</t>
  </si>
  <si>
    <t>上手な生活につなげる生物学</t>
  </si>
  <si>
    <t>8/24(土)～9/28(土)　10：00～12：00　毎週土曜日　※8/31(土)をのぞく</t>
  </si>
  <si>
    <t>学問を究めることの目的は、必ずしも実生活への応用ではありませんが、学問を修めれば、様々な可能性が広がっていきます。実際、生き物について学問すればするほど、「生き物たる人間」がより上手に生きていくためのヒントが得られることが多々あります。本講座は、予備知識のない人も楽しめる生物学講座です。</t>
  </si>
  <si>
    <t>上手な生活につなげる生物学8/24(土)～9/28(土)　10：00～12：00　毎週土曜日　※8/31(土)をのぞく</t>
  </si>
  <si>
    <t>微化石とは何か？　</t>
  </si>
  <si>
    <t>8/24(土)・25(日)　10：00～16：15(12：00～13：00・14：30～14：45をのぞく)</t>
  </si>
  <si>
    <t>有殻の海洋プランクトンは死後、微化石として海底に堆積します。微化石の多様性や進化の歴史、微化石がつくる生物岩について解説し、深海調査の歴史について紹介します。毎回、微化石の顕微鏡実習を行います。</t>
  </si>
  <si>
    <t>宇都宮大学 峰キャンパス１号館D棟２階　１D２１２教室</t>
  </si>
  <si>
    <t>微化石とは何か？　8/24(土)・25(日)　10：00～16：15(12：00～13：00・14：30～14：45をのぞく)</t>
  </si>
  <si>
    <t>水深数1000mの深海底の世界　</t>
  </si>
  <si>
    <t>9/7(土)・8(日)　10：00～16：15(12：00～13：00・14：30～14：45をのぞく)</t>
  </si>
  <si>
    <t>水深数1000mの深海底の世界　9/7(土)・8(日)　10：00～16：15(12：00～13：00・14：30～14：45をのぞく)</t>
  </si>
  <si>
    <t>X線マイクロCT３次元形態解析により見えてくるもの</t>
  </si>
  <si>
    <t>9/14(土)・15(日)　10：00～16：15(12：00～13：00・14：30～14：45をのぞく)</t>
  </si>
  <si>
    <t>微化石研究の最前線、とくにAIの利用やX線マイクロ-CTを用いた微化石の3次元形態解析などについて紹介します。また保存良好な微化石を発見するコツや技、さらに放散虫化石が堆積してできたチャートの堆積環境を解説します。</t>
  </si>
  <si>
    <t>X線マイクロCT３次元形態解析により見えてくるもの9/14(土)・15(日)　10：00～16：15(12：00～13：00・14：30～14：45をのぞく)</t>
  </si>
  <si>
    <t>「思いこみ」と「決めつけ」について学問する</t>
  </si>
  <si>
    <t>1/25(土)～2/22(土)　10：00～12：00　毎週土曜日</t>
  </si>
  <si>
    <t>日常において「決めつけ」や「思いこみ」が思わぬトラブルにつながることもあります。これらと関連するバイアスについて、論理学・認知科学・社会心理学の3つの観点から、それぞれの専門家が解説を行います。</t>
  </si>
  <si>
    <t>「思いこみ」と「決めつけ」について学問する1/25(土)～2/22(土)　10：00～12：00　毎週土曜日</t>
  </si>
  <si>
    <t>思想弾圧・学問統制と河合栄治郎</t>
  </si>
  <si>
    <t>1/10(金)～2/14(金)　18：45～20：45　毎週金曜日</t>
  </si>
  <si>
    <t>東京帝国大学経済学部教授だった河合栄治郎(1891-1944)の生きた時代は、思想・言論弾圧や学問統制が強化されていた時代でした。河合の実像について、彼自身の遺した未公開資料（日記、読書録、学生時代の講義ノート、河合宛の書簡など）を踏まえて多角的に迫ると同時に、現代的課題を明らかにします。</t>
  </si>
  <si>
    <t>思想弾圧・学問統制と河合栄治郎1/10(金)～2/14(金)　18：45～20：45　毎週金曜日</t>
  </si>
  <si>
    <t>ゲーテとグリム兄弟たち</t>
  </si>
  <si>
    <t>10/9(水)～12/11(水)　13：30～15：30　毎週水曜日</t>
  </si>
  <si>
    <t>ゲーテはグリム兄弟たちにとって太陽のようでした。グリムたちとはヤーコプとヴィルヘルム、画家のルートヴィッヒ、そして、ヴィルヘルムの長男ヘルマンです。この四人を中心にゲーテとの関係をめぐって、現代と関りを皆さんと一緒に考えます。</t>
  </si>
  <si>
    <t>ゲーテとグリム兄弟たち10/9(水)～12/11(水)　13：30～15：30　毎週水曜日</t>
  </si>
  <si>
    <t>プロオーケストラを舞台裏から見てみよう！　</t>
  </si>
  <si>
    <t>6/13(木)・20(木)18：30～21：00、
6/16(日)　10：00～15：00</t>
  </si>
  <si>
    <t>コンサートホールにおける鑑賞のマナーなどをレクチャーします。プロオーケストラの舞台裏にもスポットを当てながら、ステージ上でリハーサルにおいて指揮者と奏者がコミュニケーションを行っている様子を見学後、コンサートを鑑賞します。6月16日は現地集合・解散。別途コンサート入場料3,000円が必要です。</t>
  </si>
  <si>
    <t>宇都宮大学 峰キャンパス５号館C棟２階　５C21教室・6月16日：太田市民会館</t>
  </si>
  <si>
    <t>プロオーケストラを舞台裏から見てみよう！　6/13(木)・20(木)18：30～21：00、
6/16(日)　10：00～15：00</t>
  </si>
  <si>
    <t>「対話ファシリテーター」育成講座</t>
  </si>
  <si>
    <t>10/8(火)～11/5(火)　18：45～20：45　毎週火曜日</t>
  </si>
  <si>
    <t>今や一般語となりつつある「ファシリテーション」について、「対話」という観点から本質を把握し直し、その実践的意義を学びながら「ファシリテーター」としての力量を育んでいきます。なお、同じ空間を物理的に共有するからこそ実行可能なグループ活動など、参加体験型で学習支援を進めます。</t>
  </si>
  <si>
    <t>「対話ファシリテーター」育成講座10/8(火)～11/5(火)　18：45～20：45　毎週火曜日</t>
  </si>
  <si>
    <t>「オンライン雑談力」を磨く 2024</t>
  </si>
  <si>
    <t>10/19(土)～11/30(土)　10：00～12：00　毎週土曜日※11/2・23を除く</t>
  </si>
  <si>
    <t>互いに離れた場所にいても、情報通信技術を媒介として「いま」という時間を共有できていれば、互いに会話し豊かに対話する可能性が十分に開けてきます。「集団テレビ電話」状況の中で雑談することに慣れて、リモート・コミュニケーションを思う存分に愉しめるようにしましょう。</t>
  </si>
  <si>
    <t>「オンライン雑談力」を磨く 202410/19(土)～11/30(土)　10：00～12：00　毎週土曜日※11/2・23を除く</t>
  </si>
  <si>
    <t>今、なぜ「多様性」がトレンドなのか？</t>
  </si>
  <si>
    <t>10/19(土)～11/30(土)　13：30～15：30　毎週土曜日※11/2・23を除く</t>
  </si>
  <si>
    <t>最近、よく見聞きする「ダイバーシティ＆インクルージョン」。これは「多様性の包摂」を意味するとともに「社会的弱者とは？」「人権とは？」という問いを含んでいます。様々な視点から、この課題を考察します。</t>
  </si>
  <si>
    <t>今、なぜ「多様性」がトレンドなのか？10/19(土)～11/30(土)　13：30～15：30　毎週土曜日※11/2・23を除く</t>
  </si>
  <si>
    <t>7/6(土)～8/3(土)　13：30～15：30　毎週土曜日</t>
  </si>
  <si>
    <t>研究室で開発したソフトを利用し、写真を下絵にしてマウスやペンで線を描きます。ソフトは写真から色を抽出して彩色し、グラデーションが美しい絵に仕上げます。思い出の詰まった写真を用意して絵を描きましょう。※PC持参。詳細は宇都宮大学公開講座HPでご確認ください。</t>
  </si>
  <si>
    <t>写真から描き起こすコンピュータ絵画教室7/6(土)～8/3(土)　13：30～15：30　毎週土曜日</t>
  </si>
  <si>
    <t>生のための学校”フォルケホイスコーレ”</t>
  </si>
  <si>
    <t>6/29(土)～7/27(土)　10：00～12：00　毎週土曜日</t>
  </si>
  <si>
    <t>北欧諸国は生涯学習の先進国として知られています。ではなぜ北欧の人々は学び続けるのでしょうか？この講座ではデンマーク発祥のユニークな学習コミュニティ「フォルケホイスコーレ」の事例からその秘密を探ります。</t>
  </si>
  <si>
    <t>生のための学校”フォルケホイスコーレ”6/29(土)～7/27(土)　10：00～12：00　毎週土曜日</t>
  </si>
  <si>
    <t>「企画・広報力」養成講座 2024</t>
  </si>
  <si>
    <t>6/25(火)～7/23(火)　18：45～20：45　毎週火曜日</t>
  </si>
  <si>
    <t>魅力的な企画を立案したり効果的に広報・ＰＲ活動を行ったりするための技法を、理論的かつ実践的に身につけていく講座です。枠組みに沿って着実に考えていく手順と、枠にとらわれず自由に発想する手順との両方を交差させる「頭＝アタマ」を養成します。</t>
  </si>
  <si>
    <t>「企画・広報力」養成講座 20246/25(火)～7/23(火)　18：45～20：45　毎週火曜日</t>
  </si>
  <si>
    <t>1/11(土)～2/22(土)　14：30～16：30　毎週土曜日</t>
  </si>
  <si>
    <t>「学び直し」とは何か？1/11(土)～2/22(土)　14：30～16：30　毎週土曜日</t>
  </si>
  <si>
    <t>「学び直し」について学び直す</t>
  </si>
  <si>
    <t>11/19(火)～12/17(火)　18：45～20：45　毎週火曜日</t>
  </si>
  <si>
    <t>ＶＵＣＡ（変動性、不確実性、複雑性、曖昧性）を特徴とする現代社会では、一人ひとりの個人が、自らをアップデート・アップグレード・リブートするよう迫られることがあります。だからこそ、受け身にならずに「学び直し」を主体的かつ能動的に進め、愉しみながら学びあう実践を進めていきます。</t>
  </si>
  <si>
    <t>「学び直し」について学び直す11/19(火)～12/17(火)　18：45～20：45　毎週火曜日</t>
  </si>
  <si>
    <t>AI時代の英語教育：機械翻訳や生成AIを活用した教育実践と課題</t>
  </si>
  <si>
    <t>9/21(土)</t>
  </si>
  <si>
    <t xml:space="preserve">講師：斎藤　隆枝
生成AIや、機械翻訳の発展は英語教育にも大きな影響を与えています。本講座の前半ではこれまでの調査研究をもとに、教育におけるAIツール使用の現状と課題について理解を深めます。後半ではAIツールの活用事例を通して、今後の英語教育やAIツールとの付き合い方について考えたいと思います。
</t>
  </si>
  <si>
    <t>帝京大学 宇都宮キャンパス205教室</t>
  </si>
  <si>
    <t>8月中旬～9月18日（水）</t>
  </si>
  <si>
    <t>AI時代の英語教育：機械翻訳や生成AIを活用した教育実践と課題9/21(土)</t>
  </si>
  <si>
    <t>データサイエンスの実践－教育に関する質的データの分析－</t>
  </si>
  <si>
    <t>10/12(土)</t>
  </si>
  <si>
    <t>講師：守　一介
本講座では、小学校の具体的事例をもとに、子ども同士の話し合い活動とその指導に焦点をあて、質的なデータの分析を通じて、子どもたちがどのような話し合いをしていたか、話し合い指導の方法がどのように検討されていたかを明らかにする方法について理解を深めます。</t>
  </si>
  <si>
    <t>8月中旬～10月9日（水）</t>
  </si>
  <si>
    <t>データサイエンスの実践－教育に関する質的データの分析－10/12(土)</t>
  </si>
  <si>
    <t>大江戸エコ・リサイクル事情とその背景</t>
  </si>
  <si>
    <t>11/30(土)</t>
  </si>
  <si>
    <t>講師：飽本　一裕
この講演では、江戸の上下水道網、様々な物資のリサイクル、育児・教育法等々、精神的・文化的背景も含めて探訪し、日本人の伝統的精神性の理解を深め、現代の多様にして複雑、そして深刻な環境問題にどのように活かせるかを考える契機としたい。</t>
  </si>
  <si>
    <t>8月中旬～11月27日（水）</t>
  </si>
  <si>
    <t>大江戸エコ・リサイクル事情とその背景11/30(土)</t>
  </si>
  <si>
    <t>ヒューマンフェスタとちぎ2024</t>
  </si>
  <si>
    <t>11/16（土）
9:30～16:00</t>
  </si>
  <si>
    <t>県民一人ひとりに人権尊重に対する理解を深めていただくことを目的に、「インターネットと人権」をテーマにトークショーなどを行います。また、人権啓発に関するパネル展示等を行います。</t>
  </si>
  <si>
    <t>9/1（日）～10/16（水）（予定）</t>
  </si>
  <si>
    <t>WEBサイト、郵送、FAX
※9/1～受付開始</t>
  </si>
  <si>
    <t>ヒューマンフェスタとちぎ202411/16（土）
9:30～16:00</t>
  </si>
  <si>
    <t>輝くとちぎフォーラム</t>
  </si>
  <si>
    <t>2024/12/26（木）</t>
  </si>
  <si>
    <t>・「男女生き活き企業」表彰式
・「男女生き活き企業」表彰企業と知事との意見交換
・中学生・高校生によるG7レガシーとちぎ未来会議の成果発表
・基調講演</t>
  </si>
  <si>
    <t>輝くとちぎフォーラム2024/12/26（木）</t>
  </si>
  <si>
    <t>男女共同参画社会を考える“とちぎ県民のつどい”アニメのヒーロー・ヒロインとジェンダー〜スーパーマンから呪術廻戦の時代まで〜</t>
  </si>
  <si>
    <t>6/23（日）13:30～15:30</t>
  </si>
  <si>
    <t>アニメのヒーロー・ヒロインは、時代によって描かれ方が変化しています。私たちはアニメからどのような影響を受けてきたのか、アニメを通して「ジェンダー」について考える講座です。
講師：横浜国立大学都市イノベーション研究院　教授 須川　亜紀子　氏</t>
  </si>
  <si>
    <t>～6/14（金）まで　（先着）
一時保育：～6/7（金）まで※満6ヶ月～小学3年生　1名/500円）</t>
  </si>
  <si>
    <t>電話・FAX・HP・来館・郵送</t>
  </si>
  <si>
    <t>男女共同参画社会を考える“とちぎ県民のつどい”アニメのヒーロー・ヒロインとジェンダー〜スーパーマンから呪術廻戦の時代まで〜6/23（日）13:30～15:30</t>
  </si>
  <si>
    <t>①7/6（土）、②7/27（土）、③8/24（土）、④9/14（土）、⑤10/19（土）
13:00～16:00（7/6のみ13:00～16:10）</t>
  </si>
  <si>
    <t>地域活動や社会活動に携わっている女性を対象に、男女共同参画の視点を持ったリーダーとしての情報やスキルを身につけ、参加者同士のネットワークを広げ地域課題解決に役立てる講座です。
①コミュニケーション術
②課題解決のための思考法
③課題を読み取るワザ
④協働って何？課題解決の手法を知る
⑤実践者から学ぶ</t>
  </si>
  <si>
    <t>～6/14（金）まで
一時保育：～6/21（金）まで※満6ヶ月～小学3年生　1名/500円）</t>
  </si>
  <si>
    <t>HP・郵送・FAX又は、お住まいの市町男女共同参画担当窓口</t>
  </si>
  <si>
    <t>とちぎウーマン応援塾①7/6（土）、②7/27（土）、③8/24（土）、④9/14（土）、⑤10/19（土）
13:00～16:00（7/6のみ13:00～16:10）</t>
  </si>
  <si>
    <t>今そこにある災害！わたしの防災アクションを考えよう！～男女共同参画の視点から学ぶ防災講座～</t>
  </si>
  <si>
    <t>7/11（木）13:30～16:00</t>
  </si>
  <si>
    <t>防災には女性リーダーの存在や女性の声、多様な視点を取り入れることが必要です。実践者からの話を通して、平時から防災・減災について地域で考え取り組むとともに、男女共同参画の視点から考えることの大切さを学ぶ講座です。
講師：宇都宮大学地域デザイン科学部コミュニティデザイン学科　教授　石井　大一朗　氏</t>
  </si>
  <si>
    <t>～7/4（木）まで（先着）
一時保育：～6/26（水）まで※満6ヶ月～小学3年生　1名/500円）</t>
  </si>
  <si>
    <t>今そこにある災害！わたしの防災アクションを考えよう！～男女共同参画の視点から学ぶ防災講座～7/11（木）13:30～16:00</t>
  </si>
  <si>
    <t>11/2（土）
13:30～15：30</t>
  </si>
  <si>
    <t>DV（ドメスティック・バイオレンス）は親密な間柄で起きる暴力です。加害者は暴力との認識がないままに行い、精神的暴力においては被害者自身も暴力と気付かずにいることも少なくありません。そこで、DVを生み出す構造を理解するとともに、身近な被害者に気付いて被害者を支援する方法を学びます。</t>
  </si>
  <si>
    <t>オンライン80名、会場視聴20名</t>
  </si>
  <si>
    <t>Zoomを使用したオンライン開催及びとちぎ男女共同参画センターでの会場視聴（講師の来場はありません。</t>
  </si>
  <si>
    <t>8/1（木）～10/23（水）</t>
  </si>
  <si>
    <t>HP・電話・FAX・来館
（URL:https://www.parti.jp/)</t>
  </si>
  <si>
    <t>一時保育（500円/1人）申込みは10/16（水）まで。</t>
  </si>
  <si>
    <t>女性への暴力を考える講演会11/2（土）
13:30～15：30</t>
  </si>
  <si>
    <t>ジェーン・スーさんと考える「私らしさ」って何だろう？</t>
  </si>
  <si>
    <t>11/9（土）
13：30～15：30</t>
  </si>
  <si>
    <t>もっと自分を大切にしたい。自分の居場所をつくりたい。そう思っても、いつの間にか「こうあるべき」という思い込みに、自分自身がとらわれてしまっているかもしれません。
あなたの行き場のない日々のモヤモヤや違和感を、人生相談の名手ジェーン・スーさんに言語化してもらい、改めて考えてみませんか？</t>
  </si>
  <si>
    <t>どなたでも（栃木県民優先）</t>
  </si>
  <si>
    <t>8/1（木）～10/1（火）</t>
  </si>
  <si>
    <t>HP・FAX・来館
（URL:https://www.parti.jp/)</t>
  </si>
  <si>
    <t>電話での申込み受付は行っておりません。</t>
  </si>
  <si>
    <t>ジェーン・スーさんと考える「私らしさ」って何だろう？11/9（土）
13：30～15：30</t>
  </si>
  <si>
    <t>今そこにある災害！！～男女共同参画の視点から学ぶ防災講座～</t>
  </si>
  <si>
    <t>11/29（金）
13：30～16：00</t>
  </si>
  <si>
    <t>防災には女性リーダーの存在や女性の声、多様な視点を取り入れることが必要です。実践者からの話を通して平時から防災・減災について地域で考え取り組むとともに、男女共同参画の視点から考えることの大切さを学んでみませんか！</t>
  </si>
  <si>
    <t>佐野市役所</t>
  </si>
  <si>
    <t>8/1（木）～11/15（金）</t>
  </si>
  <si>
    <t>佐野市では申込み受付は行っておりません。</t>
  </si>
  <si>
    <t>今そこにある災害！！～男女共同参画の視点から学ぶ防災講座～11/29（金）
13：30～16：00</t>
  </si>
  <si>
    <t>仕事と人生をもっと効率化！ワーク・ライフ・バランスを叶えるタイムマネジメント講座</t>
  </si>
  <si>
    <t>12/10（火）
13：30～15：30</t>
  </si>
  <si>
    <t>仕事・家事・育児や介護など、やることに追われて毎日気忙しいあなたへ。
職場でも家でも段取りよく動けて用事が片付く、時間管理のプロ達実践のテクニックや考え方を、2時間で10種以上学べます。限られた時間を賢く活用し、自分時間で「やりたいこと」も実現しましょう！</t>
  </si>
  <si>
    <t>8/1（木）～12/3（火）</t>
  </si>
  <si>
    <t>仕事と人生をもっと効率化！ワーク・ライフ・バランスを叶えるタイムマネジメント講座12/10（火）
13：30～15：30</t>
  </si>
  <si>
    <t>とも家事×家事でモメない部屋づくり</t>
  </si>
  <si>
    <t>1/25（土）
13：30～15：30</t>
  </si>
  <si>
    <t>忙しく過ぎていく毎日を楽しく過ごすためには、家族の力を総動員する必要があります。家族みんなで家事をシェアする「とも家事」を実践するコツを学び、家族がチームのように協力し合う体制を作りませんか？家事でモメない部屋づくりのレシピや、わが家に取り入れてみたいモヨウ替えのノウハウも学べる講座です。</t>
  </si>
  <si>
    <t>8/1（木）～1/17（金）</t>
  </si>
  <si>
    <t>とも家事×家事でモメない部屋づくり1/25（土）
13：30～15：30</t>
  </si>
  <si>
    <t>7/2（火）13:30～15:30</t>
  </si>
  <si>
    <t>PTA活動をより一層促進するため、PTA単位の保護者や教職員等の資質向上を目的とした研修です。 光琳寺住職である井上広法氏による、「家族みんなが幸せになる心の整え方」に関する講話です。</t>
  </si>
  <si>
    <t>5/28（火）～6/25（火）</t>
  </si>
  <si>
    <t>メール・QRコード等で事前申込</t>
  </si>
  <si>
    <t>宇河地区PTA研修7/2（火）13:30～15:30</t>
  </si>
  <si>
    <t>家庭教育支援フォローアップ研修</t>
  </si>
  <si>
    <t>10/9（水）
14:00～16:00</t>
  </si>
  <si>
    <t>家庭教育に関する地域の課題や、地域全体で保護者を支える環境づくりに必要なこと等について研鑽を深めることで、家庭教育支援プログラム指導者の資質向上を図るとともに、家庭教育関係者同士のネットワーク構築を図ることを目的とした研修です。</t>
  </si>
  <si>
    <t>家庭教育関係者
市町家庭教育教育支援担当者</t>
  </si>
  <si>
    <t>河内庁舎３階中会議室</t>
  </si>
  <si>
    <t>講座実施日の1か月前～1週間前</t>
  </si>
  <si>
    <t>メール・QRコード等で事前申込
kawachi-kyouiku@pref.tochigi.lg.jp</t>
  </si>
  <si>
    <t>家庭教育支援フォローアップ研修10/9（水）
14:00～16:00</t>
  </si>
  <si>
    <t>11/1（金）
14:30～16:30</t>
  </si>
  <si>
    <t>社会教育主事有資格者及び社会教育行政職員等の資質向上を目的とした研修です。茨城県生涯学習・社会教育研究会会長の長谷川幸介氏と一般社団法人とちぎ市民協働研究会代表理事の廣瀬隆人氏による「社会教育主事有資格者の果たす役割」に関する対談を行います。</t>
  </si>
  <si>
    <t>社会教育主事有資格
社会教育に関心のある方</t>
  </si>
  <si>
    <t>社会教育主事ステップアップ研修11/1（金）
14:30～16:30</t>
  </si>
  <si>
    <t>人権教育指導者一般研修</t>
  </si>
  <si>
    <t>12/3（火）
13:30～15:30</t>
  </si>
  <si>
    <t>全ての人々が互いの人権を尊重し、共に生きる社会を実現するため、地域社会において人権教育を推進する指導者の養成と資質の向上を図ることを目的とした研修です。武蔵大学社会学部教授のアンジェロ・イシ氏による「在日外国人の人権問題や多文化共生」に関する講話を行います。</t>
  </si>
  <si>
    <t>各学校ＰＴＡ、各学校教職員
各市町行政職員、各市町社会教育団体役員</t>
  </si>
  <si>
    <t>人権教育指導者一般研修12/3（火）
13:30～15:30</t>
  </si>
  <si>
    <t>令和6(2024)年度読書活動推進フォーラム</t>
  </si>
  <si>
    <t>9/19（木）13:00～14:20（予定）</t>
  </si>
  <si>
    <t>「読書バリアフリーの推進」をテーマに講演や説明等を行います。</t>
  </si>
  <si>
    <t>読書活動関係者、読書活動に関心のある方等</t>
  </si>
  <si>
    <t>令和6(2024)年度読書活動推進フォーラム9/19（木）13:00～14:20（予定）</t>
  </si>
  <si>
    <t>令和６(2024)年度栃木県家庭教育支援フォーラム</t>
  </si>
  <si>
    <t>2/18（火）13:00～16:00</t>
  </si>
  <si>
    <t xml:space="preserve">「アウトリーチ型家庭教育支援事業」における実践から得られた家庭教育支援の効果的な方策や留意点等の成果を共有することにより、県内全域にアウトリーチ型家庭教育支援の推進を図ることを目的に開催します。
</t>
  </si>
  <si>
    <t>家庭教育支援・子育て支援関係者、県・市町の関係者、学校関係者、ＰＴＡ関係者</t>
  </si>
  <si>
    <t>研修の開始1～2カ月前から</t>
  </si>
  <si>
    <t>令和６(2024)年度栃木県家庭教育支援フォーラム2/18（火）13:00～16:00</t>
  </si>
  <si>
    <t>女性教育指導者研修</t>
  </si>
  <si>
    <t>5/29(水)、6/27(木)、7/17(水)、9/25(水)、10/25(金)、11/27(水)
10:00～15:30
7/18(木)～9/24(火)にフィールドワーク</t>
  </si>
  <si>
    <t>グループ研究を中心に、講話や演習などをとおして、地域で女性教育を推進するリーダーに必要な知識や考え方、技術の習得を目指します。</t>
  </si>
  <si>
    <t>○男女共同参画について関心があり、研修受講後、地域で学びを深めたり、広めたりする意欲のある方
○女性学級や家庭教育学級、その他の学習グループ等に所属している方、または、今後、所属を考えている方　　〔男女を問わず〕</t>
  </si>
  <si>
    <t>研修の開始1～2か月前から</t>
  </si>
  <si>
    <t>研修や講座の詳細につきましては、Webサイト「とちぎレインボーネット」で御確認ください。</t>
  </si>
  <si>
    <t>女性教育指導者研修5/29(水)、6/27(木)、7/17(水)、9/25(水)、10/25(金)、11/27(水)
10:00～15:30
7/18(木)～9/24(火)にフィールドワーク</t>
  </si>
  <si>
    <t>6/20（木)、7/18(木)、9/11(水)、10/3(木)・30(水)
10:00～15:00
7/19(金)～10/29(火)にフィールドワーク</t>
  </si>
  <si>
    <t>家庭教育オピニオンリーダーの活動について学び、家庭教育支援の在り方を考えながら、地域に根ざした家庭教育支援を行う上で必要な知識や技術の習得を目指します。</t>
  </si>
  <si>
    <t>○地域で家庭教育支援に携わっている方
○地域での家庭教育支援に関する活動に意欲のある方
○ＰＴＡで活躍している方　等</t>
  </si>
  <si>
    <t>栃木県総合教育センター、オンライン（Zoom）、各会場</t>
  </si>
  <si>
    <t>※研修会場は、開催日により変わります。
研修や講座の詳細につきましては、Webサイト「とちぎレインボーネット」で御確認ください。</t>
  </si>
  <si>
    <t>家庭教育オピニオンリーダー研修6/20（木)、7/18(木)、9/11(水)、10/3(木)・30(水)
10:00～15:00
7/19(金)～10/29(火)にフィールドワーク</t>
  </si>
  <si>
    <t>6/20(木)、7/10(水)・23(火)、8/21(水)、9/3(火)
10:00～15:30　※6/20のみ10:00～15:00</t>
  </si>
  <si>
    <t>保護者の学びを支える参加型学習プログラム「家庭教育支援プログラム」を実践するために必要な知識や技術の習得を目指します。</t>
  </si>
  <si>
    <t>○地域で家庭教育支援に携わる方、家庭教育支援に関する活動に意欲のある方
○参加型学習プログラム実践スキルを向上させたい方</t>
  </si>
  <si>
    <t>栃木県総合教育センター、オンライン（Zoom）</t>
  </si>
  <si>
    <t>家庭教育支援プログラム指導者研修6/20(木)、7/10(水)・23(火)、8/21(水)、9/3(火)
10:00～15:30　※6/20のみ10:00～15:00</t>
  </si>
  <si>
    <t>地域づくりを考える！青少年ボランティアセミナー</t>
  </si>
  <si>
    <t>8/3(土)、9/28(土)
10:00～15:30</t>
  </si>
  <si>
    <t>地域での活動に自ら主体的に取り組めるよう、生涯学習や地域活動についての基礎的な知識を学び、青少年による活動の実例から地域活動に必要なことを考えます。</t>
  </si>
  <si>
    <t>○ボランティア活動や地域貢献活動に関心がある、または実際に携わっている、高校・特別
支援学校高等部・大学･専門学校の生徒や学生、地域のジュニアリーダース・その他団体
に所属している青少年</t>
  </si>
  <si>
    <t>地域づくりを考える！青少年ボランティアセミナー8/3(土)、9/28(土)
10:00～15:30</t>
  </si>
  <si>
    <t>地域づくりを考える！
ボランティアスタートアップセミナー</t>
  </si>
  <si>
    <t>8/3(土)、10/5(土)
10:00～15:30</t>
  </si>
  <si>
    <t>地域での活動に自ら主体的に取り組めるよう、生涯学習や地域活動についての基礎的な知識を学び、大人による活動の実例から地域活動に必要なことを考えます。</t>
  </si>
  <si>
    <t>○ボランティア活動や地域貢献活動に関心がある、または実際に携わっている成人</t>
  </si>
  <si>
    <t>地域づくりを考える！
ボランティアスタートアップセミナー8/3(土)、10/5(土)
10:00～15:30</t>
  </si>
  <si>
    <t>学びによる地域づくり実践セミナー</t>
  </si>
  <si>
    <t>8/3(土)、11/9(土)、12/7(土)・14(土)
10:00～15:30　※12/14のみ9:00～15:30</t>
  </si>
  <si>
    <t>地域での活動に自ら主体的に取り組めるよう、生涯学習や地域活動についての基礎的な知識を学び、活動の実例や学びを生かした講座運営の演習から地域活動に必要な力を身につけます。</t>
  </si>
  <si>
    <t>○ボランティア活動や地域貢献活動に関心がある、または実際に携わっている方
○生涯学習ボランティアとして活動している方、もしくはこれから活動しようとしている方
○栃木県生涯学習ボランティアセンターに登録する個人・団体</t>
  </si>
  <si>
    <t>学びによる地域づくり実践セミナー8/3(土)、11/9(土)、12/7(土)・14(土)
10:00～15:30　※12/14のみ9:00～15:30</t>
  </si>
  <si>
    <t>6/21(金)、7/19(金)、8/29(木)、9/26(木)、10/22(火)
10:00～15:30　※6/21のみ13:00～16:00</t>
  </si>
  <si>
    <t>学校と地域の連携・協働活動の在り方について理解し、学校と地域のコーディネートに必要な知識や技術の習得を目指します。</t>
  </si>
  <si>
    <t>○地域学校協働活動推進員及びその委嘱予定者
○地域コーディネーター等の経験者
○学校と地域の連携協働活動に興味がある方</t>
  </si>
  <si>
    <t>地域学校協働活動推進員養成研修6/21(金)、7/19(金)、8/29(木)、9/26(木)、10/22(火)
10:00～15:30　※6/21のみ13:00～16:00</t>
  </si>
  <si>
    <t>家庭教育・子育て支援課題解決セミナー</t>
  </si>
  <si>
    <t>11/22(金)13:00～16:00</t>
  </si>
  <si>
    <t>家庭教育・子育て支援に関する講話や事例発表、及び意見交換をとおして、参加者が日頃の支援活動を振り返るとともに、社会全体で家庭教育や子育てを支援するために必要な方策について考えます。</t>
  </si>
  <si>
    <t>○家庭教育支援関係者
○子育て支援関係者
○県・市町の教育関係職員等</t>
  </si>
  <si>
    <t>家庭教育・子育て支援課題解決セミナー11/22(金)13:00～16:00</t>
  </si>
  <si>
    <t>6/5(水)、9/18(水)
9:30～12:00</t>
  </si>
  <si>
    <t>放課後活動指導者として、地域で行う子どもたちの多様な体験活動を充実させるための知識・技能を学びます。</t>
  </si>
  <si>
    <t>○放課後活動指導者、地域や学校で子どもに関わるボランティア、地域学校協働活動推進員等地域学校協働活動に携わる方</t>
  </si>
  <si>
    <t>栃木県総合教育センター、各会場</t>
  </si>
  <si>
    <t>研修や講座の詳細につきましては、Webサイト「とちぎレインボーネット」の「研修案内」で御確認ください。</t>
  </si>
  <si>
    <t>放課後活動指導者研修6/5(水)、9/18(水)
9:30～12:00</t>
  </si>
  <si>
    <t>5/22(水)、6/5(水)・12(水)・20(木)・21(金)、7/12(金)・17(水)・19(金)、8/3(土・2講座)・28(水)・29(木)、9/18(水)・26(木)・26(木)</t>
  </si>
  <si>
    <t>各回実施日の７日前まで</t>
  </si>
  <si>
    <t>栃木県電子申請システム（Webサイト「とちぎレインボーネット」→「研修案内」→「ライフアップセミナー」の詳細→申込み方法より）</t>
  </si>
  <si>
    <t>全日程オンライン（Zoom)で実施します。
研修は、中止や内容を変更する場合があります。詳細につきましては、Webサイト「とちぎレインボーネット」の「研修案内」で御確認ください。</t>
  </si>
  <si>
    <t>ライフアップセミナー5/22(水)、6/5(水)・12(水)・20(木)・21(金)、7/12(金)・17(水)・19(金)、8/3(土・2講座)・28(水)・29(木)、9/18(水)・26(木)・26(木)</t>
  </si>
  <si>
    <t>4/6(土)
10：00～12：00</t>
  </si>
  <si>
    <t>開講日の１か月前～１週間前
但し、定員に達し次第締め切ります。</t>
  </si>
  <si>
    <t>洋ランの楽しみ方4/6(土)
10：00～12：00</t>
  </si>
  <si>
    <t>春の公園・生き物観察</t>
  </si>
  <si>
    <t>4/14(日)
10：00～12：00</t>
  </si>
  <si>
    <t>中央公園の春の動植物を観察しながら、散策します。</t>
  </si>
  <si>
    <t>開講日の１か月前～
但し、定員に達し次第締め切ります。</t>
  </si>
  <si>
    <t>春の公園・生き物観察4/14(日)
10：00～12：00</t>
  </si>
  <si>
    <t>4/20(土)
10：00～12：00</t>
  </si>
  <si>
    <t>夏野菜を育てよう4/20(土)
10：00～12：00</t>
  </si>
  <si>
    <t>4/28(日)
10：00～12：00</t>
  </si>
  <si>
    <t>マツの手入れ入門4/28(日)
10：00～12：00</t>
  </si>
  <si>
    <t>5/11(土)
10：00～12：00</t>
  </si>
  <si>
    <t>季節のフラワーアレンジメント5/11(土)
10：00～12：00</t>
  </si>
  <si>
    <t>5/19(日)
10：00～12：00</t>
  </si>
  <si>
    <t>山野草の上手な育て方5/19(日)
10：00～12：00</t>
  </si>
  <si>
    <t>サツキ盆栽の手入れ</t>
  </si>
  <si>
    <t>6/9(日)
10：00～12：00</t>
  </si>
  <si>
    <t>花後のサツキ盆栽の手入れを中心に、植え替え、針金掛け等を実演を通して学びます。</t>
  </si>
  <si>
    <t>サツキ盆栽の手入れ6/9(日)
10：00～12：00</t>
  </si>
  <si>
    <t>6/16(日)
10：00～12：00</t>
  </si>
  <si>
    <t>ウチョウランの上手な育て方6/16(日)
10：00～12：00</t>
  </si>
  <si>
    <t>多肉植物の育て方</t>
  </si>
  <si>
    <t>6/22(土)
10：00～12：00</t>
  </si>
  <si>
    <t>各種多肉植物の育て方のポイントを学習します。</t>
  </si>
  <si>
    <t>多肉植物の育て方6/22(土)
10：00～12：00</t>
  </si>
  <si>
    <t>7/7(日)
10：00～12：00</t>
  </si>
  <si>
    <t>ハーブの楽しみとラベンダースティック7/7(日)
10：00～12：00</t>
  </si>
  <si>
    <t>7/28（日)
9：30～12：00</t>
  </si>
  <si>
    <t>小学生を対象に木の実や枝を使った作品作りを行います。7/29～8/25の間、緑の相談所に展示します。</t>
  </si>
  <si>
    <t>夏休み木の実の工作づくり7/28（日)
9：30～12：00</t>
  </si>
  <si>
    <t>8/3(土)
10：00～12：00</t>
  </si>
  <si>
    <t>秋野菜を育てよう8/3(土)
10：00～12：00</t>
  </si>
  <si>
    <t>8/18(日)
10：00～12：00</t>
  </si>
  <si>
    <t>アイの生葉を用いた草木染めで、ハンカチなどの小物作品を作ります。
エプロン、ゴム手袋、筆記用具をご持参ください。</t>
  </si>
  <si>
    <t>藍の生葉染めを楽しもう8/18(日)
10：00～12：00</t>
  </si>
  <si>
    <t>9/8(日)
9：00～12：00</t>
  </si>
  <si>
    <t>やさしい竹工芸9/8(日)
9：00～12：00</t>
  </si>
  <si>
    <t>9/21(土)
10：00～12：00</t>
  </si>
  <si>
    <t>イワヒバの上手な育て方9/21(土)
10：00～12：00</t>
  </si>
  <si>
    <t>秋の公園・生き物観察</t>
  </si>
  <si>
    <t>10/12(土)
10：00～12：00</t>
  </si>
  <si>
    <t>中央公園の秋の動植物を観察しながら、散策します。</t>
  </si>
  <si>
    <t>秋の公園・生き物観察10/12(土)
10：00～12：00</t>
  </si>
  <si>
    <t>10/20(日)
10：00～12：00</t>
  </si>
  <si>
    <t>多肉植物のタブロー10/20(日)
10：00～12：00</t>
  </si>
  <si>
    <t>11月24日(日)
10:00～12:00</t>
  </si>
  <si>
    <t>冬に剪定を行う落葉樹をメインに庭木の剪定について、実演を通して学びます。</t>
  </si>
  <si>
    <t>講座開講日の1か月前～
但し、定員に達し次第締め切ります。</t>
  </si>
  <si>
    <t>冬の庭木の剪定11月24日(日)
10:00～12:00</t>
  </si>
  <si>
    <t>12月1日(日)
9:00～12:00</t>
  </si>
  <si>
    <t>針葉樹の葉を使ってリースを作り、リボンやオーナメントの飾りつけをして仕上げます。</t>
  </si>
  <si>
    <t>講座開講日の1か月前～1週間前
但し、定員に達し次第締め切ります。</t>
  </si>
  <si>
    <t>クリスマスリースを作ろう12月1日(日)
9:00～12:00</t>
  </si>
  <si>
    <t>12月15日(日)
10:00～12:00</t>
  </si>
  <si>
    <t>松竹梅の寄せ植え12月15日(日)
10:00～12:00</t>
  </si>
  <si>
    <t>12月21日(土)
9:00～12:00</t>
  </si>
  <si>
    <t>正月を迎えるしめ縄を作ろう12月21日(土)
9:00～12:00</t>
  </si>
  <si>
    <t>お正月のおもてなしフラワーアレンジメント</t>
  </si>
  <si>
    <t>12月28日(土)
10:00～12:00</t>
  </si>
  <si>
    <t>お正月のおもてなしフラワーアレンジメント12月28日(土)
10:00～12:00</t>
  </si>
  <si>
    <t>1月11日(土)
10:00～12:00</t>
  </si>
  <si>
    <t>木の実とリーフのガーランド1月11日(土)
10:00～12:00</t>
  </si>
  <si>
    <t>プリザーブドフラワーの春のアレンジ</t>
  </si>
  <si>
    <t>1月26日(日)
10:00～12:00</t>
  </si>
  <si>
    <t>プリザーブドフラワーを使って、春のリースを制作します。</t>
  </si>
  <si>
    <t>プリザーブドフラワーの春のアレンジ1月26日(日)
10:00～12:00</t>
  </si>
  <si>
    <t>2月2日(日)
10:00～12:00</t>
  </si>
  <si>
    <t>春に剪定を行う常緑樹をメインに庭木の剪定について、実演を通して学びます。</t>
  </si>
  <si>
    <t>春の庭木の剪定2月2日(日)
10:00～12:00</t>
  </si>
  <si>
    <t>2月15日(土)
10:00～12:00</t>
  </si>
  <si>
    <t>ミモザのリース2月15日(土)
10:00～12:00</t>
  </si>
  <si>
    <t>3月15日(土)
10:00～12:00</t>
  </si>
  <si>
    <t>春の寄せ植え3月15日(土)
10:00～12:00</t>
  </si>
  <si>
    <t>3月22日(土)
10:00～12:00</t>
  </si>
  <si>
    <t>五葉松をはじめとした盆栽の植え替えと手入れを、実演を通して学びます。</t>
  </si>
  <si>
    <t>動物愛護ふれあいサマースクール</t>
  </si>
  <si>
    <t>7/25(木)、8/23(金)
13：00～15：30</t>
  </si>
  <si>
    <t>小学3年生から小学5年生</t>
  </si>
  <si>
    <t>栃木県動物愛護指導センター愛護館</t>
  </si>
  <si>
    <t>7/25開催分：6/24(月)～7/5(金)
8/23開催分：7/22(月)～8/2(金)
各回定員に達し次第締め切り</t>
  </si>
  <si>
    <t>https://www.douai.pref.tochigi.lg.jp/</t>
  </si>
  <si>
    <t>5/15(水)～5/17(金）
9:00～16:00</t>
  </si>
  <si>
    <t>4/1(月)～原則講習開始日の10日前まで
但し、定員になり次第締め切り</t>
  </si>
  <si>
    <t>第二種電気工事士筆記試験準備講習/Ⅰ5/15(水)～5/17(金）
9:00～16:00</t>
  </si>
  <si>
    <t>5/20(月)～5/21(火）
8:30～17:30</t>
  </si>
  <si>
    <t>研削といし取替え業務特別教育Ⅰ5/20(月)～5/21(火）
8:30～17:30</t>
  </si>
  <si>
    <t>5/22(水)～5/24(金）
9:00～17:00</t>
  </si>
  <si>
    <t>アーク溶接特別教育Ⅰ5/22(水)～5/24(金）
9:00～17:00</t>
  </si>
  <si>
    <t>6/5(水)～6/7(金）
9:00～16:00</t>
  </si>
  <si>
    <t>技能検定準備講習（構造物鉄工1級・2級）6/5(水)～6/7(金）
9:00～16:00</t>
  </si>
  <si>
    <t>２次元機械ＣＡＤ基礎</t>
  </si>
  <si>
    <t>6/17(月)～6/18(火）
9:00～16:00</t>
  </si>
  <si>
    <t>・ＡｕｔｏＣＡＤの基礎的な操作方法等を習得する（概要、各種コマンド、製図実習等）</t>
  </si>
  <si>
    <t>２次元機械ＣＡＤ初心者等</t>
  </si>
  <si>
    <t>２次元機械ＣＡＤ基礎6/17(月)～6/18(火）
9:00～16:00</t>
  </si>
  <si>
    <t>6/19(水)～6/21(金）
9:00～16:00</t>
  </si>
  <si>
    <t>第二種電気工事士技能試験準備講習Ⅰ6/19(水)～6/21(金）
9:00～16:00</t>
  </si>
  <si>
    <t>7/4(木)～7/5(金）
9:00～17:00</t>
  </si>
  <si>
    <t>ガス溶接技能講習Ⅰ7/4(木)～7/5(金）
9:00～17:00</t>
  </si>
  <si>
    <t>7/24(水)～7/26(金）
9:00～16:00</t>
  </si>
  <si>
    <t>技能検定準備講習（旋盤1級）7/24(水)～7/26(金）
9:00～16:00</t>
  </si>
  <si>
    <t>技能検定準備講習（旋盤2級）7/24(水)～7/26(金）
9:00～16:00</t>
  </si>
  <si>
    <t>技能検定準備講習（フライス盤1級）7/24(水)～7/26(金）
9:00～16:00</t>
  </si>
  <si>
    <t>技能検定準備講習（フライス盤2級）7/24(水)～7/26(金）
9:00～16:00</t>
  </si>
  <si>
    <t>7/25(木)～7/26(金）
9:00～16:00</t>
  </si>
  <si>
    <t>有接点シーケンス制御7/25(木)～7/26(金）
9:00～16:00</t>
  </si>
  <si>
    <t>ネットワーク基礎</t>
  </si>
  <si>
    <t>7/29(月)～7/30(火）
9:00～16:00</t>
  </si>
  <si>
    <t>ネットワーク基礎7/29(月)～7/30(火）
9:00～16:00</t>
  </si>
  <si>
    <t>２次元建築ＣＡＤ基礎</t>
  </si>
  <si>
    <t>8/5(月)～8/6(火）
9:00～16:00</t>
  </si>
  <si>
    <t>・Ｊｗ_ＣＡＤの基礎的な操作方法等を習得する（概要、各種コマンド、製図実習等）</t>
  </si>
  <si>
    <t>２次元建築ＣＡＤ初心者等</t>
  </si>
  <si>
    <t>２次元建築ＣＡＤ基礎8/5(月)～8/6(火）
9:00～16:00</t>
  </si>
  <si>
    <t>産業用ロボット特別教育（教示）</t>
  </si>
  <si>
    <t>･産業用ロボットの教示作業に従事するための資格を取得する、労働安全衛生法で定められた特別教育です（法令に基づく学科及び実技）</t>
  </si>
  <si>
    <t>これからロボット作業に従事しようとしている方等</t>
  </si>
  <si>
    <t>産業用ロボット特別教育（教示）8/5(月)～8/6(火）
9:00～16:00</t>
  </si>
  <si>
    <t>産業用ロボット特別教育（検査）</t>
  </si>
  <si>
    <t>8/7(水)～8/8(木）
9:00～17:00（8/7）
9:00～16:00（8/8）</t>
  </si>
  <si>
    <t>･産業用ロボットの検査作業に従事するための資格を取得する、労働安全衛生法で定められた特別教育です（法令に基づく学科及び実技）</t>
  </si>
  <si>
    <t>産業用ロボット特別教育（検査）8/7(水)～8/8(木）
9:00～17:00（8/7）
9:00～16:00（8/8）</t>
  </si>
  <si>
    <t>8/8(木)～8/9(金）
9:00～16:00</t>
  </si>
  <si>
    <t>Linux入門8/8(木)～8/9(金）
9:00～16:00</t>
  </si>
  <si>
    <t>8/22(木)～8/23(金）
9:00～16:00</t>
  </si>
  <si>
    <t>P L C制御（基本プログラム）8/22(木)～8/23(金）
9:00～16:00</t>
  </si>
  <si>
    <t>9/4(水)～9/6(金）
9:00～16:00</t>
  </si>
  <si>
    <t>第一種電気工事士筆記試験準備講習9/4(水)～9/6(金）
9:00～16:00</t>
  </si>
  <si>
    <t>9/19(木)～9/20(金）
9:00～16:00</t>
  </si>
  <si>
    <t>P L C制御（応用命令を用いたプログラム）9/19(木)～9/20(金）
9:00～16:00</t>
  </si>
  <si>
    <t>9/19(木)～9/20(金）
8:30～17:30</t>
  </si>
  <si>
    <t>研削といし取替え業務特別教育Ⅱ9/19(木)～9/20(金）
8:30～17:30</t>
  </si>
  <si>
    <t>10/9(水)～10/11(金）
9:00～17:00</t>
  </si>
  <si>
    <t>アーク溶接特別教育Ⅱ10/9(水)～10/11(金）
9:00～17:00</t>
  </si>
  <si>
    <t>10/9(水)～10/11(金）
9:00～16:00</t>
  </si>
  <si>
    <t>第二種電気工事士筆記試験準備講習Ⅱ10/9(水)～10/11(金）
9:00～16:00</t>
  </si>
  <si>
    <t>3次元機械CAD基礎</t>
  </si>
  <si>
    <t>10/21(月)～10/23(水）
9:00～16:00</t>
  </si>
  <si>
    <t>3次元機械CAD基礎10/21(月)～10/23(水）
9:00～16:00</t>
  </si>
  <si>
    <t>・筆記試験に出題される要点を学習するとともに、過去既出問題の解説により理解度を深める。
・昼食・筆記用具を御持参ください。</t>
  </si>
  <si>
    <t>第二種電気工事士筆記試験準備講習/Ⅱ10/9(水)～10/11(金）
9:00～16:00</t>
  </si>
  <si>
    <t>アーク溶接特別教育/Ⅱ</t>
  </si>
  <si>
    <t>・アーク溶接等の作業に従事するための資格を取得する（法令に基づく学科及び実技）。
・昼食・筆記用具・作業着（長袖）・帽子・安全靴・防塵マスクを御持参ください。</t>
  </si>
  <si>
    <t>アーク溶接特別教育/Ⅱ10/9(水)～10/11(金）
9:00～17:00</t>
  </si>
  <si>
    <t>・ＣＡＴＩＡの基本的操作を習得する（概要、各種コマンド、製図実習等）。
・昼食・筆記用具を御持参ください。</t>
  </si>
  <si>
    <t>３次元機械ＣＡＤ基礎10/21(月)～10/23(水）
9:00～16:00</t>
  </si>
  <si>
    <t>11/20(水)～11/22(金）
9:00～16:00</t>
  </si>
  <si>
    <t>・技能試験の候補問題を製作しながら、複線図の書き方、施工基本作業、制作上のポイントを習得する。
・昼食・筆記用具・受験用工具を御持参ください。</t>
  </si>
  <si>
    <t>第一種電気工事士技能試験準備講習11/20(水)～11/22(金）
9:00～16:00</t>
  </si>
  <si>
    <t>11/21(木)～11/22(金）
9:00～16:00</t>
  </si>
  <si>
    <t>・技能検定受検における要素作業(寸法測定、歯車のまたぎ歯厚測定、ねじの有効径の測定、器差測定)の習得と計画立案等作業試験対策を行う。
・昼食・筆記用具・電卓（三角関数機能付き）を御持参ください。</t>
  </si>
  <si>
    <t>技能検定準備講習(機械検査2級)11/21(木)～11/22(金）
9:00～16:00</t>
  </si>
  <si>
    <t>11/27(水)～11/29(金）
9:00～16:00</t>
  </si>
  <si>
    <t>・技能試験の候補問題を製作しながら、複線図の書き方、施工基本作業、製作上のポイントを習得する。
・昼食・筆記用具・受験用工具を御持参ください。</t>
  </si>
  <si>
    <t>第二種電気工事士技能試験準備講習/Ⅱ11/27(水)～11/29(金）
9:00～16:00</t>
  </si>
  <si>
    <t>11/28(木)～11/29(金）
9:00～16:00</t>
  </si>
  <si>
    <t xml:space="preserve">・建築配管実技課題の製作手順の習得及び計画立案等作業試験の対策を行う。
・昼食・筆記用具・作業着（長袖）・帽子又はヘルメット・安全靴・受験用工具を御持参ください。
</t>
  </si>
  <si>
    <t>技能検定準備講習(建築配管２級)11/28(木)～11/29(金）
9:00～16:00</t>
  </si>
  <si>
    <t>12/2(月)～12/3(火）
8:30～17:30</t>
  </si>
  <si>
    <t>・研削といしの取り替え作業に従事するための資格を取得する（法令に基づく学科及び実技）。
・昼食・筆記用具・作業着（長袖）・帽子・安全靴を御持参ください。</t>
  </si>
  <si>
    <t>研削といし取替え業務特別教育/Ⅲ12/2(月)～12/3(火）
8:30～17:30</t>
  </si>
  <si>
    <t>12/3(火)～12/4(水）
9:00～16:00</t>
  </si>
  <si>
    <t>・建築大工実技試験に必要な知識と技能を習得する(原寸図、墨付け、加工組立の解説と演習)。
・昼食・筆記用具・作業着（長袖）・安全靴・三角定規・1M程の金尺・受験用工具を御持参ください。</t>
  </si>
  <si>
    <t>技能検定準備講習(建築大工２級)12/3(火)～12/4(水）
9:00～16:00</t>
  </si>
  <si>
    <t>12/5(木)～12/6(金）
9:00～16:00</t>
  </si>
  <si>
    <t>・TIG溶接の作業要領及び基本作業を習得する(概要、アルミニウム・ステンレスの溶接作業)。
・昼食・筆記用具・作業着（長袖）・帽子・安全靴・防塵マスク・軍手又は薄皮手袋を御持参ください。</t>
  </si>
  <si>
    <t>TIG溶接12/5(木)～12/6(金）
9:00～16:00</t>
  </si>
  <si>
    <t>・冷凍空調機器施工実技課題の製作手順の習得及び計画立案等作業試験の対策を行う。
・昼食・筆記用具・作業着（長袖）・帽子・安全靴・受験用工具を御持参ください。</t>
  </si>
  <si>
    <t>技能検定準備講習
(冷凍空調機器施工2級)12/5(木)～12/6(金）
9:00～16:00</t>
  </si>
  <si>
    <t>12/9(月)～12/10(火）
9:00～16:00</t>
  </si>
  <si>
    <t>技能検定準備講習(建築配管１級)12/9(月)～12/10(火）
9:00～16:00</t>
  </si>
  <si>
    <t>12/12(木)～12/13(金）
9:00～16:00</t>
  </si>
  <si>
    <t>技能検定準備講習
(冷凍空調機器施工1級)12/12(木)～12/13(金）
9:00～16:00</t>
  </si>
  <si>
    <t>12/17(火)～12/18(水）
9:00～16:00</t>
  </si>
  <si>
    <t>技能検定準備講習(建築大工１級)12/17(火)～12/18(水）
9:00～16:00</t>
  </si>
  <si>
    <t>１/22(水)～1/24(金）
9:00～17:00</t>
  </si>
  <si>
    <t>アーク溶接特別教育/Ⅲ１/22(水)～1/24(金）
9:00～17:00</t>
  </si>
  <si>
    <t>2/6(木)～2/7(金）
9:00～16:00</t>
  </si>
  <si>
    <t>JIS溶接技能者評価試験(半自動溶接基本級SA-2F)に必要な知識及び技能を習得する(学科試験問題解説、溶接作業）。
・昼食・筆記用具・作業着（長袖）・帽子・安全靴・防塵マスクを御持参ください。</t>
  </si>
  <si>
    <t>半自動溶接2/6(木)～2/7(金）
9:00～16:00</t>
  </si>
  <si>
    <t>2/13(木)～2/14(金）
9:00～16:00</t>
  </si>
  <si>
    <t>・組込み技術やマイコン制御に必要なＰｙｔｈｏｎ言語のプログラミングの基礎を習得する。
・昼食・筆記用具を御持参ください。</t>
  </si>
  <si>
    <t>プログラミング技術（Python入門）2/13(木)～2/14(金）
9:00～16:00</t>
  </si>
  <si>
    <t>2/20(木)～2/21(金）
9:00～17:00</t>
  </si>
  <si>
    <t>・ガス溶接等の作業に従事するための資格を取得する（法令に基づく学科及び実技、修了試験有り）。
・昼食・筆記用具・作業着（長袖）・帽子・安全靴・防塵マスク・修了証貼付用顔写真（縦25mm×横20ｍｍ）を御持参ください。</t>
  </si>
  <si>
    <t>ガス溶接技能講習/Ⅱ2/20(木)～2/21(金）
9:00～17:00</t>
  </si>
  <si>
    <t>マイコン技術入門（Ａｒｄｕｉｎｏ編）</t>
  </si>
  <si>
    <t>3/6(木)～3/7(金）
9:00～16:00</t>
  </si>
  <si>
    <t>・Arduinoに必要なプログラミング技術（C言語ベース）を、実習用コンベア装置と動作させながら学ぶ。
・昼食・筆記用具を御持参ください。</t>
  </si>
  <si>
    <t>Arduinoに興味のある方等</t>
  </si>
  <si>
    <t>マイコン技術入門（Ａｒｄｕｉｎｏ編）3/6(木)～3/7(金）
9:00～16:00</t>
  </si>
  <si>
    <t>令和６年度第１回子どもの読書ボランティア指導者スキルアップ研修（公開講座）
講話「最近の子どもの本の傾向－2023年に出版された子どもの本を中心に－」</t>
  </si>
  <si>
    <t>10/26（土）
13:30～15:00</t>
  </si>
  <si>
    <t>「子どもの読書ボランティア指導者」向け研修を、公開講座として開催します。
大阪国際児童文学振興財団の土居安子氏を講師にお招きし、2023年に出版された子どもの本を中心に、比較的新しい子どもの本の特徴などについてお話しいただきます。</t>
  </si>
  <si>
    <t>9/10(火)開始予定</t>
  </si>
  <si>
    <t>令和６年度第１回子どもの読書ボランティア指導者スキルアップ研修（公開講座）
講話「最近の子どもの本の傾向－2023年に出版された子どもの本を中心に－」10/26（土）
13:30～15:00</t>
  </si>
  <si>
    <t>令和６年度第３回子どもの読書ボランティア指導者スキルアップ研修（公開講座）
講話「多彩なテーマで幅広い読者をつなぐ絵本の魅力」</t>
  </si>
  <si>
    <t>11/30（土）
13:30～15:00</t>
  </si>
  <si>
    <t>「子どもの読書ボランティア指導者」向け研修を、公開講座として開催します。
編集者で白百合女子大学非常勤講師の細江幸世　氏を講師にお招きし、様々なジャンルの絵本について、その魅力や評価・選書の視点などについてお話しいただきます。</t>
  </si>
  <si>
    <t>講座開始日の１か月前頃からを予定</t>
  </si>
  <si>
    <t>令和６年度第３回子どもの読書ボランティア指導者スキルアップ研修（公開講座）
講話「多彩なテーマで幅広い読者をつなぐ絵本の魅力」11/30（土）
13:30～15:00</t>
  </si>
  <si>
    <t>令和６年度第５回子どもの読書ボランティア指導者スキルアップ研修（公開講座）
講話「社会性のある絵本を選ぶには～ジェンダーの視点を中心に」</t>
  </si>
  <si>
    <t>2/1（土）
13:30～15:00</t>
  </si>
  <si>
    <t>「子どもの読書ボランティア指導者」向け研修を、公開講座として開催します。
静岡県で「トモエ文庫」を主宰する草谷桂子氏を講師にお招きし、近年特に多く刊行されるようになった社会性のある絵本の選書について、ジェンダーの視点を中心にお話しいただきます。</t>
  </si>
  <si>
    <t>令和６年度第５回子どもの読書ボランティア指導者スキルアップ研修（公開講座）
講話「社会性のある絵本を選ぶには～ジェンダーの視点を中心に」2/1（土）
13:30～15:00</t>
  </si>
  <si>
    <t>こんなにスミレがあるんだね</t>
  </si>
  <si>
    <t>4/21(日)13:30～15:00</t>
  </si>
  <si>
    <t>市内の低山を例に、毎年春に見られる10種類以上のスミレを紹介します。</t>
  </si>
  <si>
    <t>こんなにスミレがあるんだね4/21(日)13:30～15:00</t>
  </si>
  <si>
    <t>幸を！福を！金運を！！～100年前の“ちらし”事情</t>
  </si>
  <si>
    <t>5/19(日)13:30～15:00</t>
  </si>
  <si>
    <t>みんなが欲しがる舶来品、笑顔あふれる七福神、金のなる木を植える美女。100年前のちらし「引札」には、まっすぐで素直な人々の欲求が鮮やかに描かれています。</t>
  </si>
  <si>
    <t>幸を！福を！金運を！！～100年前の“ちらし”事情5/19(日)13:30～15:00</t>
  </si>
  <si>
    <t>上野記念館コレクションから語るとちぎ江戸絵画</t>
  </si>
  <si>
    <t>6/16(日)13:30～15:00</t>
  </si>
  <si>
    <t>企画展に関連し、展示作品とその関連作品についてスライドを使いながら紹介します。</t>
  </si>
  <si>
    <t>上野記念館コレクションから語るとちぎ江戸絵画6/16(日)13:30～15:00</t>
  </si>
  <si>
    <t>奥日光の火山活動と地形・地質</t>
  </si>
  <si>
    <t>7/21(日)13:30～15:00</t>
  </si>
  <si>
    <t>奥日光には多くの火山があります。現在の奥日光の地形は、火山活動によってつくられました。奥日光で起こった火山活動や、地形・地質について紹介します。</t>
  </si>
  <si>
    <t>奥日光の火山活動と地形・地質7/21(日)13:30～15:00</t>
  </si>
  <si>
    <t>骨標本をつくる仕事</t>
  </si>
  <si>
    <t>8/18(日)13:30～15:00</t>
  </si>
  <si>
    <t>博物館にある骨格標本の作り方を紹介します。</t>
  </si>
  <si>
    <t>骨標本をつくる仕事8/18(日)13:30～15:00</t>
  </si>
  <si>
    <t>闘う昆虫たち</t>
  </si>
  <si>
    <t>9/15(日)13:30～15:00</t>
  </si>
  <si>
    <t>闘うために進化した？昆虫たちが闘う理由はさまざまです。本講座では、昆虫による闘い方の違いや闘えるように変化した独自の構造について紹介したいと思います。</t>
  </si>
  <si>
    <t>闘う昆虫たち9/15(日)13:30～15:00</t>
  </si>
  <si>
    <t>とちぎのキノコ図鑑</t>
  </si>
  <si>
    <t>10/20(日)13:30～15:00</t>
  </si>
  <si>
    <t>企画展に関連して、キノコについて担当学芸員がわかりやすく解説します。</t>
  </si>
  <si>
    <t>とちぎのキノコ図鑑10/20(日)13:30～15:00</t>
  </si>
  <si>
    <t>植物画の楽しみ</t>
  </si>
  <si>
    <t>11/17(日)13:30～15:00</t>
  </si>
  <si>
    <t>展示されている作品について、担当学芸員がわかりやすく解説します。</t>
  </si>
  <si>
    <t>植物画の楽しみ11/17(日)13:30～15:00</t>
  </si>
  <si>
    <t>やっぱりヘビなんて、キライ！</t>
  </si>
  <si>
    <t>12/15(日)13:30～14:30</t>
  </si>
  <si>
    <t>テーマ展に関連して、ヘビの生態や展示ができるまでの思いや秘密をお話しします。</t>
  </si>
  <si>
    <t>やっぱりヘビなんて、キライ！12/15(日)13:30～14:30</t>
  </si>
  <si>
    <t>死者と生者の古墳時代～下野における6・7世紀の埋葬儀礼～</t>
  </si>
  <si>
    <t>1/19(日)13:30～15:00</t>
  </si>
  <si>
    <t>古墳を飾った様々な埴輪や儀礼で使った土器などから、古墳時代の「お葬式」に迫ります。</t>
  </si>
  <si>
    <t>死者と生者の古墳時代～下野における6・7世紀の埋葬儀礼～1/19(日)13:30～15:00</t>
  </si>
  <si>
    <t>“過ぎる”の民族</t>
  </si>
  <si>
    <t>2/16(日)13:30～15:00</t>
  </si>
  <si>
    <t>あり過ぎる、なさ過ぎるなどの”過ぎる”ことを民俗事例の中に見つけ、人々の心を考えます。</t>
  </si>
  <si>
    <t>“過ぎる”の民族2/16(日)13:30～15:00</t>
  </si>
  <si>
    <t>藤原秀郷とその末裔たち</t>
  </si>
  <si>
    <t>3/16(日)13:30～15:00</t>
  </si>
  <si>
    <t>テーマ展に関連し、展示の苦労話や、裏話、また主な見どころを解説します。</t>
  </si>
  <si>
    <t>藤原秀郷とその末裔たち3/16(日)13:30～15:00</t>
  </si>
  <si>
    <t>5/20（月）、6/11（火）・28（金）、7/8（月）</t>
  </si>
  <si>
    <t>栃木県庁東館4階講堂</t>
  </si>
  <si>
    <t>4/22（月）～5/7（火）（予定）</t>
  </si>
  <si>
    <t>古文書に親しむ会5/20（月）、6/11（火）・28（金）、7/8（月）</t>
  </si>
  <si>
    <t xml:space="preserve">いきいき自力整体　（昼）
</t>
  </si>
  <si>
    <t xml:space="preserve">いきいき自力整体　（夜）
</t>
  </si>
  <si>
    <t>３Ｂ体操</t>
  </si>
  <si>
    <t xml:space="preserve">社交ダンス
　ワルツ＆ジルバ
</t>
  </si>
  <si>
    <t>らくらく健康体操</t>
  </si>
  <si>
    <t xml:space="preserve">シニアのゆっくり体操
</t>
  </si>
  <si>
    <t xml:space="preserve">３Ｂ体操（健康体操）
</t>
  </si>
  <si>
    <t>盆ダンス・よさこい入門
（金）</t>
  </si>
  <si>
    <t xml:space="preserve">頭スッキリ認知症予防音楽体操
</t>
  </si>
  <si>
    <t>週末のストレッチヨガ</t>
  </si>
  <si>
    <t xml:space="preserve">よさこい・盆ダンス入門（土）
</t>
  </si>
  <si>
    <t xml:space="preserve">中高年の筋力アップ
</t>
  </si>
  <si>
    <t xml:space="preserve">やさしいフラメンコ
</t>
  </si>
  <si>
    <t xml:space="preserve">楽しく踊ろうフラメンコ
</t>
  </si>
  <si>
    <t xml:space="preserve">はじめてのフラメンコ
</t>
  </si>
  <si>
    <t xml:space="preserve">バレトン
</t>
  </si>
  <si>
    <t xml:space="preserve">健康ダンス・よさこい入門（木）
</t>
  </si>
  <si>
    <t xml:space="preserve">美腹トレーニング　
</t>
  </si>
  <si>
    <t>Ｔｏｍｏｙｏｇａ＊体ほぐしヨガ</t>
  </si>
  <si>
    <t xml:space="preserve">リラックスヨガ
</t>
  </si>
  <si>
    <t xml:space="preserve">社交ダンス
ルンバ＆ブルース
</t>
  </si>
  <si>
    <t xml:space="preserve">社交ダンス
タンゴ＆ジルバ
</t>
  </si>
  <si>
    <t xml:space="preserve">はじめまして！ベビーマッサージ
</t>
  </si>
  <si>
    <t>きれいな着付け
（一重太鼓編）</t>
  </si>
  <si>
    <t>着物で楽しくお出掛けしましょう</t>
  </si>
  <si>
    <t xml:space="preserve">着物の着方と楽しい帯結び
</t>
  </si>
  <si>
    <t>はじめの一歩（ゆかた編）</t>
  </si>
  <si>
    <t>心ときめくリボン刺しゅう
（火）</t>
  </si>
  <si>
    <t>心ときめくリボン刺しゅう
（日）</t>
  </si>
  <si>
    <t xml:space="preserve">ハワイアンリボンクラフト
</t>
  </si>
  <si>
    <t>リバティプリントのクラフト作り</t>
  </si>
  <si>
    <t>織</t>
  </si>
  <si>
    <t>草木染（火）</t>
  </si>
  <si>
    <t>草木染（木）</t>
  </si>
  <si>
    <t>ナンタケットバスケット</t>
  </si>
  <si>
    <t>切り絵を楽しむ　3</t>
  </si>
  <si>
    <t>1日30分で片付く整理収納講座</t>
  </si>
  <si>
    <t xml:space="preserve">やさしい写真教室
あじさい撮影
</t>
  </si>
  <si>
    <t>ヘナで美髪講座</t>
  </si>
  <si>
    <t>和菓子をつくろう</t>
  </si>
  <si>
    <t>ようこそ奥深きスパイスの世界へ</t>
  </si>
  <si>
    <t>おいしい手づくりパンでーすよ</t>
  </si>
  <si>
    <t xml:space="preserve">始めましょ！ガーデニングライフ
</t>
  </si>
  <si>
    <t xml:space="preserve">プリザーブドフラワーアレンジ
</t>
  </si>
  <si>
    <t xml:space="preserve">茶の湯裏千家へのおさそい
</t>
  </si>
  <si>
    <t xml:space="preserve">お茶に親しむ
</t>
  </si>
  <si>
    <t xml:space="preserve">表千家・子供茶道教室
</t>
  </si>
  <si>
    <t>ふで文字いいね　1</t>
  </si>
  <si>
    <t>ふで文字いいね　2</t>
  </si>
  <si>
    <t>書道・ペン（水・午前）</t>
  </si>
  <si>
    <t>夏休み子ども書道</t>
  </si>
  <si>
    <t>絵画入門　</t>
  </si>
  <si>
    <t>レースドールを作ってみる！</t>
  </si>
  <si>
    <t xml:space="preserve">すてきに健康とうた
</t>
  </si>
  <si>
    <t>音楽で認知症予防</t>
  </si>
  <si>
    <t xml:space="preserve">はじめてのミュージカル♪前期①
</t>
  </si>
  <si>
    <t xml:space="preserve">はじめてのミュージカル♪前期➁
</t>
  </si>
  <si>
    <t xml:space="preserve">指1本から始める脳トレピアノＲ
</t>
  </si>
  <si>
    <t>アノｄｅ学ぼう</t>
  </si>
  <si>
    <t xml:space="preserve">ひよこさんのピアノ教室♪
</t>
  </si>
  <si>
    <t xml:space="preserve">音をたのしむ！ピアノ♪
</t>
  </si>
  <si>
    <t>らくらくピアノｄｅ脳活レッスン</t>
  </si>
  <si>
    <t>エンジョイウクレレ</t>
  </si>
  <si>
    <t xml:space="preserve">ハープにチャレンジ
（アルパ）
</t>
  </si>
  <si>
    <t>楽しいおこと</t>
  </si>
  <si>
    <t xml:space="preserve">楽しくオカリナ
</t>
  </si>
  <si>
    <t xml:space="preserve">楽しい大人の鍵盤ハーモニカ
</t>
  </si>
  <si>
    <t xml:space="preserve">大人の鍵盤ハーモニカ
</t>
  </si>
  <si>
    <t xml:space="preserve">やさしい短歌
</t>
  </si>
  <si>
    <t xml:space="preserve">エンジョイ川柳ー川柳を楽しもう
</t>
  </si>
  <si>
    <t>やってみっかな韓国語
（木）</t>
  </si>
  <si>
    <t>やってみっかな韓国語
（土）</t>
  </si>
  <si>
    <t>みんなで楽しく英会話　1</t>
  </si>
  <si>
    <t>みんなで楽しく英会話　2</t>
  </si>
  <si>
    <t>中学英語を先どりしよう！</t>
  </si>
  <si>
    <t>ママの英語絵本チャレンジ講座</t>
  </si>
  <si>
    <t>リトミックヨガ+魔法の子育て1</t>
  </si>
  <si>
    <t>リトミックヨガ+魔法の子育て2</t>
  </si>
  <si>
    <t>親子でハワイアンリトミック</t>
  </si>
  <si>
    <t>０・1・2歳の歌脳育メソッド</t>
  </si>
  <si>
    <t xml:space="preserve">ソロバンで算数大好き
</t>
  </si>
  <si>
    <t xml:space="preserve">ＣＡＤ講座（ＡｕｔｏＣＡＤ）　1
</t>
  </si>
  <si>
    <t xml:space="preserve">ＣＡＤ講座（ＡｕｔｏＣＡＤ）　２
</t>
  </si>
  <si>
    <t xml:space="preserve">ＣＡＤ講座（ＡｕｔｏＣＡＤ）　３
</t>
  </si>
  <si>
    <t xml:space="preserve">ＣＡＤ講座（ＡｕｔｏＣＡＤ）　４
</t>
  </si>
  <si>
    <t>10/1～2/25
（火･全16回）
10：00～11：30</t>
  </si>
  <si>
    <t>有酸素運動・筋トレ・ストレッチ・手具を使うユニークで楽しい体操
講師：岩﨑順子</t>
  </si>
  <si>
    <t>ハガキ：9/4（水）～
電話・FAX：9/12（木）～
最終申し込みは講座開講日7日前まで</t>
  </si>
  <si>
    <t>10,260円
教材費3,900円</t>
  </si>
  <si>
    <t>電話・FAX・はがきにて
※キャンセルは講座開講日5日前まで・・・開講日3日前のキャンセルからは違約金を支払うことになります。
＜違約金とは受講料です＞</t>
  </si>
  <si>
    <t>３Ｂ体操10/1～2/25
（火･全16回）
10：00～11：30</t>
  </si>
  <si>
    <t>10/2～12/4
（水・全10回）
10：00～11：30</t>
  </si>
  <si>
    <t>体力に不安を感じたら始めてみませんか？元気な体づくり！！
講師：星野敦子</t>
  </si>
  <si>
    <t>一般（60～70代）</t>
  </si>
  <si>
    <t>7,440円
教材費160円</t>
  </si>
  <si>
    <t>らくらく健康体操10/2～12/4
（水・全10回）
10：00～11：30</t>
  </si>
  <si>
    <t>シニアのゆっくり体操</t>
  </si>
  <si>
    <t>10/2～1/8
（水・全13回）
13：00～14：00</t>
  </si>
  <si>
    <t>ゆっくりと無理なく楽しく体を動かして元気になりましょう。
講師：星野敦子</t>
  </si>
  <si>
    <t>一般（65～80代）</t>
  </si>
  <si>
    <t>7,180円
教材費320円</t>
  </si>
  <si>
    <t>シニアのゆっくり体操10/2～1/8
（水・全13回）
13：00～14：00</t>
  </si>
  <si>
    <t>バレトン</t>
  </si>
  <si>
    <t>10/2～12/4
（水・全10回）
18：00～19：00</t>
  </si>
  <si>
    <t>筋トレ、バレエ、ヨガを組み合わせて楽しくシェイプＵＰ
講師：真下清美</t>
  </si>
  <si>
    <t xml:space="preserve">6,300円
</t>
  </si>
  <si>
    <t>バレトン10/2～12/4
（水・全10回）
18：00～19：00</t>
  </si>
  <si>
    <t>10/3～2/6
（木･全13回）
10：00～11：00</t>
  </si>
  <si>
    <t>一般（６０～７０代前半）</t>
  </si>
  <si>
    <t>はじめようヨガでストレッチ10/3～2/6
（木･全13回）
10：00～11：00</t>
  </si>
  <si>
    <t>中高年の筋力アップ</t>
  </si>
  <si>
    <t>10/3～2/6
（木･全13回）
11：00～12：00</t>
  </si>
  <si>
    <t>ストレッチと筋力アップで体の若返り！一生動ける体づくり
講師：星野敦子</t>
  </si>
  <si>
    <t>一般（６０～７０代）</t>
  </si>
  <si>
    <t>中高年の筋力アップ10/3～2/6
（木･全13回）
11：00～12：00</t>
  </si>
  <si>
    <t>10/3～2/6
（木・全10回）
12：00～13：00</t>
  </si>
  <si>
    <t>フラメンコの基礎を学ぶ。セビジャーナスを踊りましょう。
講師：吉澤じゅりあん</t>
  </si>
  <si>
    <t xml:space="preserve">9,000円
</t>
  </si>
  <si>
    <t>やさしいフラメンコ10/3～2/6
（木・全10回）
12：00～13：00</t>
  </si>
  <si>
    <t>10/3～2/6
（木・全10回）
13：00～14：00</t>
  </si>
  <si>
    <t>コルドベス（帽子）を使って、タンギージョを踊りましょう
講師：吉澤じゅりあん</t>
  </si>
  <si>
    <t>楽しく踊ろうフラメンコ10/3～2/6
（木・全10回）
13：00～14：00</t>
  </si>
  <si>
    <t>盆ダンス・よさこい入門（水）</t>
  </si>
  <si>
    <t>10/2～11/27
（水･全9回）
10：00～12：00</t>
  </si>
  <si>
    <t>元気になるリズムで踊ろう！健康というご褒美を！
吉村　功</t>
  </si>
  <si>
    <t xml:space="preserve">3,420円
</t>
  </si>
  <si>
    <t>盆ダンス・よさこい入門（水）10/2～11/27
（水･全9回）
10：00～12：00</t>
  </si>
  <si>
    <t>10/4～2/21
(金・全15回）
10：00～11：30</t>
  </si>
  <si>
    <t xml:space="preserve">7,750円
</t>
  </si>
  <si>
    <t>美腹トレーニング　10/4～2/21
(金・全15回）
10：00～11：30</t>
  </si>
  <si>
    <t>10/4～1/10
（金･全12回）
19：30～21：00</t>
  </si>
  <si>
    <t>ゆったりとしたヨガをベースに無理なく動き心身ともにリラックス
講師：星野敦子</t>
  </si>
  <si>
    <t>8,750円
教材費250円</t>
  </si>
  <si>
    <t>週末のストレッチヨガ10/4～1/10
（金･全12回）
19：30～21：00</t>
  </si>
  <si>
    <t>10/4～2/28
（金･全10回）
19：30～21：00</t>
  </si>
  <si>
    <t>日常を快適に過ごす為のほぐしヨガ。自己治癒力を高めよう。
講師：川田知子</t>
  </si>
  <si>
    <t xml:space="preserve">6,750円
</t>
  </si>
  <si>
    <t>Ｔｏｍｏｙｏｇａ＊体メンテ10/4～2/28
（金･全10回）
19：30～21：00</t>
  </si>
  <si>
    <t>よさこい・盆ダンス入門（土）</t>
  </si>
  <si>
    <t>10/5～2/22
（土・全16回）
11：00～13：00</t>
  </si>
  <si>
    <t>シニアたちの終活はこれだ！さあ新たな分野にチャレンジして
講師：吉村　功</t>
  </si>
  <si>
    <t>一般・高齢者</t>
  </si>
  <si>
    <t>東部台コミセン</t>
  </si>
  <si>
    <t xml:space="preserve">5,270円
</t>
  </si>
  <si>
    <t>よさこい・盆ダンス入門（土）10/5～2/22
（土・全16回）
11：00～13：00</t>
  </si>
  <si>
    <t>10/7～1/6
（月・全10回）
18：00～19：00</t>
  </si>
  <si>
    <t>骨格を整えて代謝ＵＰ！健康的に痩せやすい身体づくりをしましょう。
講師：真下清美</t>
  </si>
  <si>
    <t>ピラティス10/7～1/6
（月・全10回）
18：00～19：00</t>
  </si>
  <si>
    <t>10/7～2/17
（月･全15回）
10：00～11：30</t>
  </si>
  <si>
    <t>肩こり腰痛冷え性など体の不快な症状を自分で正し快適に過ごす。
講師：鈴木康子</t>
  </si>
  <si>
    <t xml:space="preserve">10,700円
</t>
  </si>
  <si>
    <t>いきいき自力整体　（昼）10/7～2/17
（月･全15回）
10：00～11：30</t>
  </si>
  <si>
    <t>10/7～2/17
（月･全15回）
19：00～20：30</t>
  </si>
  <si>
    <t>いきいき自力整体　（夜）10/7～2/17
（月･全15回）
19：00～20：30</t>
  </si>
  <si>
    <t>10/9～2/26
（水･全15回）
10：00～11：00</t>
  </si>
  <si>
    <t>11人</t>
  </si>
  <si>
    <t xml:space="preserve">6,000円
</t>
  </si>
  <si>
    <t>ゆったり　健やか　太極拳10/9～2/26
（水･全15回）
10：00～11：00</t>
  </si>
  <si>
    <t>３Ｂ体操（健康体操）</t>
  </si>
  <si>
    <t>10/10～2/20
（木・全14回）
10：00～11：30</t>
  </si>
  <si>
    <t xml:space="preserve">運動不足を感じている方に最適　楽しく体力作りします
</t>
  </si>
  <si>
    <t>9,300円
教材費2,500円</t>
  </si>
  <si>
    <t>３Ｂ体操（健康体操）10/10～2/20
（木・全14回）
10：00～11：30</t>
  </si>
  <si>
    <t>10/11～2/28
（金･全10回）
10：30～12：00</t>
  </si>
  <si>
    <t>ポーズをとることにとらわれず筋肉を緩めたり伸ばしたりするヨガ
講師：川田知子</t>
  </si>
  <si>
    <t>Ｔｏｍｏｙｏｇａ＊体ほぐしヨガ10/11～2/28
（金･全10回）
10：30～12：00</t>
  </si>
  <si>
    <t>10/18～2/7
（金･全8回）
9：30～11：30</t>
  </si>
  <si>
    <t>精神力、集中力、気力向上腹式呼吸で自律神経改善、健康力アップ
講師：黒川幸昭</t>
  </si>
  <si>
    <t xml:space="preserve">4,000円
</t>
  </si>
  <si>
    <t>スポーツウェルネス吹矢教室10/18～2/7
（金･全8回）
9：30～11：30</t>
  </si>
  <si>
    <t>10/21～2/17
（月･全10回）
13：00～14：30</t>
  </si>
  <si>
    <t>骨盤周りの血流を促進、骨盤低筋を鍛えて体を若返らせよう！！
講師：川田知子</t>
  </si>
  <si>
    <t>Ｔｏｍｏｙｏｇａ＊若返りヨガ10/21～2/17
（月･全10回）
13：00～14：30</t>
  </si>
  <si>
    <t>社交ダンスチャチャチャ＆ブルース</t>
  </si>
  <si>
    <t>11/26～2/25
（火・全10回）
17：00～18：00</t>
  </si>
  <si>
    <t>ステップを覚えながら、美しい姿勢を身につけよう
講師：世古宗　友子</t>
  </si>
  <si>
    <t>8,500円
教材費80円</t>
  </si>
  <si>
    <t>社交ダンスチャチャチャ＆ブルース11/26～2/25
（火・全10回）
17：00～18：00</t>
  </si>
  <si>
    <t>10/4～2/14
(金・全8回）
10：00～11：00</t>
  </si>
  <si>
    <t>認知症専門士が教える家でできる予防改善を知って笑って免疫ＵＰ
講師：佐藤弘子</t>
  </si>
  <si>
    <t>5,000円
教材費200円</t>
  </si>
  <si>
    <t>頭スッキリ認知症予防音楽体操10/4～2/14
(金・全8回）
10：00～11：00</t>
  </si>
  <si>
    <t>着物で簡単気楽にお出掛け</t>
  </si>
  <si>
    <t>10/2～10/30
（水･全5回）
13：30～15：30</t>
  </si>
  <si>
    <t>自分の大切な特別な日に着物でお出掛けしてみましょう。
講師：秋澤愛永弘</t>
  </si>
  <si>
    <t xml:space="preserve">5,900円
</t>
  </si>
  <si>
    <t>着物で簡単気楽にお出掛け10/2～10/30
（水･全5回）
13：30～15：30</t>
  </si>
  <si>
    <t>前楽結びで簡単きものライフ</t>
  </si>
  <si>
    <t>11/2～11/30
（土・全5回）
13：30～15：30</t>
  </si>
  <si>
    <t>手が後ろに回らなくても大丈夫。前でお太鼓を作って後ろに回すだけ
講師：高田キク</t>
  </si>
  <si>
    <t xml:space="preserve">6,400円
</t>
  </si>
  <si>
    <t>前楽結びで簡単きものライフ11/2～11/30
（土・全5回）
13：30～15：30</t>
  </si>
  <si>
    <t>卒業式入学式はお着物で</t>
  </si>
  <si>
    <t>1/15～2/12
（水･全5回）
13：30～15：30</t>
  </si>
  <si>
    <t>特別な大切な記念日を民族衣装のお着物で向かえる準備をしましょう
講師：秋澤愛永弘</t>
  </si>
  <si>
    <t>卒業式入学式はお着物で1/15～2/12
（水･全5回）
13：30～15：30</t>
  </si>
  <si>
    <t>卒業、入学ママの装い</t>
  </si>
  <si>
    <t>1/18～2/15
（土・全5回）
13：30～15：30</t>
  </si>
  <si>
    <t>お子様の晴れの卒業式入学式に向けて着物で出席できます様に
講師：高田キク</t>
  </si>
  <si>
    <t>卒業、入学ママの装い1/18～2/15
（土・全5回）
13：30～15：30</t>
  </si>
  <si>
    <t>ハワイアンキルトバックを作ろう</t>
  </si>
  <si>
    <t>10/3～11/14
（木･全4回）
10：00～12：00</t>
  </si>
  <si>
    <t>秋冬のハワイアンキルトバックを作ってみませんか
講師：篠原佳津江</t>
  </si>
  <si>
    <t>3,700円
教材費5,000円</t>
  </si>
  <si>
    <t>ハワイアンキルトバックを作ろう10/3～11/14
（木･全4回）
10：00～12：00</t>
  </si>
  <si>
    <t>心ときめくリボン刺しゅう（日）</t>
  </si>
  <si>
    <t>10/6～2/16
（日・全5回）
13：00～15：00</t>
  </si>
  <si>
    <t>リボンの質感を活かし布のキャンバスに可憐な花を咲かせましょう
講師：平山久子</t>
  </si>
  <si>
    <t>女性（中学生以上）</t>
  </si>
  <si>
    <t>8,500円
教材費5,000円</t>
  </si>
  <si>
    <t>心ときめくリボン刺しゅう（日）10/6～2/16
（日・全5回）
13：00～15：00</t>
  </si>
  <si>
    <t>心ときめくリボン刺しゅう（火）</t>
  </si>
  <si>
    <t>10/8～2/18
（火・全5回）
19：00～21：00</t>
  </si>
  <si>
    <t>心ときめくリボン刺しゅう（火）10/8～2/18
（火・全5回）
19：00～21：00</t>
  </si>
  <si>
    <t>10/8～10/22
（火・全3回）
10：00～11：30</t>
  </si>
  <si>
    <t>南米の伝統工芸。グラデーションを楽しみ作品をつくる
講師：中山友里子</t>
  </si>
  <si>
    <t>講師宅</t>
  </si>
  <si>
    <t>4,500円
教材費500円</t>
  </si>
  <si>
    <t>ニャンドゥティレース10/8～10/22
（火・全3回）
10：00～11：30</t>
  </si>
  <si>
    <t>ハワイアンリボンクラフト</t>
  </si>
  <si>
    <t>10/16～1/15
（水・全4回）
10：00～12：00</t>
  </si>
  <si>
    <t>カラフルなハワイアンリボンで小物やリースを作ります。
講師：根本真弓</t>
  </si>
  <si>
    <t>6,880円
教材費8,000円</t>
  </si>
  <si>
    <t>ハワイアンリボンクラフト10/16～1/15
（水・全4回）
10：00～12：00</t>
  </si>
  <si>
    <t>　　　織</t>
  </si>
  <si>
    <t>10/26～11/9
（土/日･全5回）
10：00～12：00</t>
  </si>
  <si>
    <t>織機に糸をかけ、小さなストールを織る
講師：中條美代子</t>
  </si>
  <si>
    <t>女性（小学3年以上）</t>
  </si>
  <si>
    <t>5,900円
教材費1,000円</t>
  </si>
  <si>
    <t>　　　織10/26～11/9
（土/日･全5回）
10：00～12：00</t>
  </si>
  <si>
    <t>草木染（水）</t>
  </si>
  <si>
    <t>10/9～11/20
（水･全5回）
10：00～12：00</t>
  </si>
  <si>
    <t>藍・すおうお好きな色で木綿のＴシャツやストール
講師：中條美代子</t>
  </si>
  <si>
    <t>4,400円
教材費4,000円</t>
  </si>
  <si>
    <t>草木染（水）10/9～11/20
（水･全5回）
10：00～12：00</t>
  </si>
  <si>
    <t>草木染（金）</t>
  </si>
  <si>
    <t>10/11～11/22
（金･全5回）
10：00～12：00</t>
  </si>
  <si>
    <t>草木染（金）10/11～11/22
（金･全5回）
10：00～12：00</t>
  </si>
  <si>
    <t>10/10～12/19
（木･全6回）
10：00～12：30</t>
  </si>
  <si>
    <t>折り紙の折り方を習得して作品を暮らしの中に飾り楽しむ
講師：寺崎恵美子</t>
  </si>
  <si>
    <t>3,075円
教材費600円</t>
  </si>
  <si>
    <t>折り紙10/10～12/19
（木･全6回）
10：00～12：30</t>
  </si>
  <si>
    <t>10/15～12/17
（火･全3回）
10：00～12：00</t>
  </si>
  <si>
    <t>4,700円
教材費8,000円</t>
  </si>
  <si>
    <t>大人のねんど遊び10/15～12/17
（火･全3回）
10：00～12：00</t>
  </si>
  <si>
    <t>10/16～2/19
　（水・全5回）
13：00～15：00</t>
  </si>
  <si>
    <t>庭、散歩道の草花を押し花にして思いい出作りに参加しよう
講師：土井節子</t>
  </si>
  <si>
    <t>4,700円
教材費7,000円</t>
  </si>
  <si>
    <t>たのしい押し花10/16～2/19
　（水・全5回）
13：00～15：00</t>
  </si>
  <si>
    <t>11/6～11/27
（水・全４回）
10：00～12：00</t>
  </si>
  <si>
    <t>あなたの部屋に切り絵を飾ってみませんか。
講師：福田　源</t>
  </si>
  <si>
    <t>2,000円
教材費2,500円</t>
  </si>
  <si>
    <t>切り絵を楽しむ　11/6～11/27
（水・全４回）
10：00～12：00</t>
  </si>
  <si>
    <t>やさしい写真教室紅葉撮影</t>
  </si>
  <si>
    <t>11/10～12/1
（日･全3回）
14：00～15：00</t>
  </si>
  <si>
    <t>拘りモードや色鮮やかに撮る技術を学び素敵な紅葉写真に挑戦
講師：大竹有希子</t>
  </si>
  <si>
    <t>一般（中学生以上）</t>
  </si>
  <si>
    <t>2,010円
教材費490円</t>
  </si>
  <si>
    <t>やさしい写真教室紅葉撮影11/10～12/1
（日･全3回）
14：00～15：00</t>
  </si>
  <si>
    <t>レースドールを楽しむ！</t>
  </si>
  <si>
    <t>11/17～12/1
（日･全3回）
13：30～15：30</t>
  </si>
  <si>
    <t>誰でも簡単に作れるレースドール。焼成後完成。いやしのひと時を！
講師：大貫陽子</t>
  </si>
  <si>
    <t>4,400円
教材費5,500円</t>
  </si>
  <si>
    <t>レースドールを楽しむ！11/17～12/1
（日･全3回）
13：30～15：30</t>
  </si>
  <si>
    <t>10/3～2/6
（木・全５回）
9：30～12：30</t>
  </si>
  <si>
    <t>ケーキやクッキーよりやさしい和菓子づくりですよ！
講師：秋澤佳津子</t>
  </si>
  <si>
    <t>12,300円
教材費7,500円</t>
  </si>
  <si>
    <t>和菓子をつくろう10/3～2/6
（木・全５回）
9：30～12：30</t>
  </si>
  <si>
    <t>10/22～2/18
（火・全５回）
9：30～12：30</t>
  </si>
  <si>
    <t>自分一人で、上手に焼けるように実習します
講師：秋澤佳津子</t>
  </si>
  <si>
    <t>おいしい手づくりパンでーすよ10/22～2/18
（火・全５回）
9：30～12：30</t>
  </si>
  <si>
    <t>11/2～11/23
（土・全2回）
11：30～13：30</t>
  </si>
  <si>
    <t>古民家でパンを楽しむ。酵母の違いによる味やアレンジを学ぶ。
講師：荻原葉子</t>
  </si>
  <si>
    <t>女性（今回初めて受講する方）</t>
  </si>
  <si>
    <t xml:space="preserve">2,380円
</t>
  </si>
  <si>
    <t>パンカフェ11/2～11/23
（土・全2回）
11：30～13：30</t>
  </si>
  <si>
    <t>11/17～1/19
（日・全3回）
11：00～14：00</t>
  </si>
  <si>
    <t>料理の基礎から始めましょう！全3回でスパイスカレーが作れる。
講師：岩﨑有紀</t>
  </si>
  <si>
    <t>9,450円
教材費3,000円</t>
  </si>
  <si>
    <t>男性限定奥深きスパイスの世界へ11/17～1/19
（日・全3回）
11：00～14：00</t>
  </si>
  <si>
    <t>1/12～2/16
（日・全2回）
11：00～14：00</t>
  </si>
  <si>
    <t>スパイスを使ってカレーを作ります。香り立つ魅惑のスパイス体験
講師：岩﨑有紀</t>
  </si>
  <si>
    <t>4,700円
教材費3,000円</t>
  </si>
  <si>
    <t>ようこそ奥深きスパイスの世界へ1/12～2/16
（日・全2回）
11：00～14：00</t>
  </si>
  <si>
    <t>12/5～2/6
（木・全５回）
13：30～16：30</t>
  </si>
  <si>
    <t>6,800円
教材費8,000円</t>
  </si>
  <si>
    <t>初心者のそば打ち教室12/5～2/6
（木・全５回）
13：30～16：30</t>
  </si>
  <si>
    <t>10/30～12/25
（水・全3回）
14：00～15：30</t>
  </si>
  <si>
    <t>900円
教材費8,400円</t>
  </si>
  <si>
    <t>秋から始めるガーデニング10/30～12/25
（水・全3回）
14：00～15：30</t>
  </si>
  <si>
    <t>11/16～1/18
（土・全3回）
14：00～16：00</t>
  </si>
  <si>
    <t>プリザーブドフラワーや造花を使ってアレンジメントを作ります
講師：松本浩美</t>
  </si>
  <si>
    <t>4,700円
教材費6,000円</t>
  </si>
  <si>
    <t>プリザーブドフラワーアレンジ11/16～1/18
（土・全3回）
14：00～16：00</t>
  </si>
  <si>
    <t>11/17～1/19
（日・全3回）
15：00～17：00</t>
  </si>
  <si>
    <t>今一番新しいフラワーアレンジメントです。とても素敵です。
講師：城野隆子</t>
  </si>
  <si>
    <t>5,460円
教材費6,600円</t>
  </si>
  <si>
    <t>ヨーロピアン　フラワーデザイン11/17～1/19
（日・全3回）
15：00～17：00</t>
  </si>
  <si>
    <t>10/5～11/2
（土・全4回）
13：30～15：30</t>
  </si>
  <si>
    <t>5,900円
教材費1,600円</t>
  </si>
  <si>
    <t>点前を楽しむ10/5～11/2
（土・全4回）
13：30～15：30</t>
  </si>
  <si>
    <t>茶の湯裏千家へのおさそい</t>
  </si>
  <si>
    <t>10/12～2/22
（土・全10回）
19：00～21：00</t>
  </si>
  <si>
    <t>茶道の点前や客としての作法を基本から実習します。
講師：秋澤佳津子</t>
  </si>
  <si>
    <t>14,900円
教材費5,000円</t>
  </si>
  <si>
    <t>茶の湯裏千家へのおさそい10/12～2/22
（土・全10回）
19：00～21：00</t>
  </si>
  <si>
    <t>表千家・子供茶道教室</t>
  </si>
  <si>
    <t>10/27～2/23
（日・全4回）
10：00～12：00</t>
  </si>
  <si>
    <t>基本動作を学びながら、お菓子を食べ抹茶をいただきます。
講師：秋澤宗孝</t>
  </si>
  <si>
    <t>子供（年長～小3）</t>
  </si>
  <si>
    <t>講師宅（仁神堂町）</t>
  </si>
  <si>
    <t>4,900円
教材費1,200円</t>
  </si>
  <si>
    <t>表千家・子供茶道教室10/27～2/23
（日・全4回）
10：00～12：00</t>
  </si>
  <si>
    <t>ふで文字いいね　</t>
  </si>
  <si>
    <t>10/1～12/10
（火･全5回）
13：00～15：00</t>
  </si>
  <si>
    <t>基本練習、文字の成り立ち、細字等。
講師：板橋和子</t>
  </si>
  <si>
    <t>10,400円
教材費600円</t>
  </si>
  <si>
    <t>ふで文字いいね　10/1～12/10
（火･全5回）
13：00～15：00</t>
  </si>
  <si>
    <t>10/5～2/1
（土･全6回）
14：00～16：00</t>
  </si>
  <si>
    <t>5,460円
教材費500円</t>
  </si>
  <si>
    <t>楽しく学ぼう「遊び文字」10/5～2/1
（土･全6回）
14：00～16：00</t>
  </si>
  <si>
    <t>10/10～2/20
　（任意・全４回）
１回１時間</t>
  </si>
  <si>
    <t>声の悩みを解消しませんか？気持ちよく歌うコツを学びましょう。
講師：星野敦子</t>
  </si>
  <si>
    <t>8,900円
教材費500円</t>
  </si>
  <si>
    <t>始めてみようボイストレーニング10/10～2/20
　（任意・全４回）
１回１時間</t>
  </si>
  <si>
    <t>はじめてのミュージカル♪後期</t>
  </si>
  <si>
    <t>11/12～12/17
(火・全5回）
15：30～16：30</t>
  </si>
  <si>
    <t>ダンスを中心に、歌やリズム遊びも。5回で1曲レッスンしていきます。
講師：佐藤たかこ</t>
  </si>
  <si>
    <t>はじめてのミュージカル♪後期11/12～12/17
(火・全5回）
15：30～16：30</t>
  </si>
  <si>
    <t>指1本から始める脳トレピアノＲ</t>
  </si>
  <si>
    <t>10/11～1/10
(金・全6回）
11：00～12：00</t>
  </si>
  <si>
    <t>「できた！」が嬉しい楽しみながら脳が生き生き若返るピアノ術
講師：佐藤弘子</t>
  </si>
  <si>
    <t xml:space="preserve">4,300円
</t>
  </si>
  <si>
    <t>指1本から始める脳トレピアノＲ10/11～1/10
(金・全6回）
11：00～12：00</t>
  </si>
  <si>
    <t>10/3～2/6
（任意･全6回）
１回３０分</t>
  </si>
  <si>
    <t>やる気と笑顔を育む楽しい年齢別指導法でピアノも知育もバッチリ
講師：黒川千重子</t>
  </si>
  <si>
    <t>子供(2才～10才)</t>
  </si>
  <si>
    <t>6,230円
教材費470円</t>
  </si>
  <si>
    <t>ひよこさんのピアノ教室♪10/3～2/6
（任意･全6回）
１回３０分</t>
  </si>
  <si>
    <t>楽しく脳活らくらくピアノ</t>
  </si>
  <si>
    <t>10/7～12/23
（任意・全5回）
1回30分</t>
  </si>
  <si>
    <t>中高年から始めるらくらくピアノ。楽しみながら脳活レッスンです。
講師：伊藤小百合</t>
  </si>
  <si>
    <t>6,400円
教材費1,650円</t>
  </si>
  <si>
    <t>楽しく脳活らくらくピアノ10/7～12/23
（任意・全5回）
1回30分</t>
  </si>
  <si>
    <t>10/10～2/20
（任意･全5回）
1回30分</t>
  </si>
  <si>
    <t>一般・高齢者・子供3才～</t>
  </si>
  <si>
    <t>5,900円
教材費600円</t>
  </si>
  <si>
    <t>はじめてのピアノチャレンジ（秋）10/10～2/20
（任意･全5回）
1回30分</t>
  </si>
  <si>
    <t>10/5～2/22
（土・全10回）
19：00～20：00</t>
  </si>
  <si>
    <t>大好きな曲をギターで弾きながら楽しくコミュニケーション！
講師：野口　理</t>
  </si>
  <si>
    <t xml:space="preserve">7,200円
</t>
  </si>
  <si>
    <t>ギター教室（土）10/5～2/22
（土・全10回）
19：00～20：00</t>
  </si>
  <si>
    <t>10/7～2/17
（月・全10回）
19：00～20：00</t>
  </si>
  <si>
    <t>キラキラ星などやさしい曲をギターで弾いてみよう
講師：野口　理</t>
  </si>
  <si>
    <t>7,200円
教材費500円</t>
  </si>
  <si>
    <t>ギター入門（月）10/7～2/17
（月・全10回）
19：00～20：00</t>
  </si>
  <si>
    <t>10/7～2/17
（月・全10回）
20：00～21：00</t>
  </si>
  <si>
    <t>ギター教室（月）10/7～2/17
（月・全10回）
20：00～21：00</t>
  </si>
  <si>
    <t>10/8～2/25
（火･全10回）
13：30～15：00</t>
  </si>
  <si>
    <t>ウクレレの基礎を学び弾き語りをできるまでを学習します。
講師：橋田利夫</t>
  </si>
  <si>
    <t>一般（50才以上）</t>
  </si>
  <si>
    <t>4,200円
教材費800円</t>
  </si>
  <si>
    <t>エンジョイウクレレ10/8～2/25
（火･全10回）
13：30～15：00</t>
  </si>
  <si>
    <t>3,800円
教材費3,800円</t>
  </si>
  <si>
    <t>楽しいおこと10/1～10/31
（任意・全3回）
1回1時間</t>
  </si>
  <si>
    <t>10/9～12/4
（水・全5回）
14：00～15：00</t>
  </si>
  <si>
    <t>3,500円
教材費800円</t>
  </si>
  <si>
    <t>楽しくオカリナ10/9～12/4
（水・全5回）
14：00～15：00</t>
  </si>
  <si>
    <t>楽しい大人の鍵盤ハーモニカ</t>
  </si>
  <si>
    <t>10/3～12/12
（木・全6回）
13：00～14：00</t>
  </si>
  <si>
    <t>楽しい！認知症予防もできる♪嚥下訓練にもなる！やって損はなし
講師：佐藤弘子</t>
  </si>
  <si>
    <t>北犬飼ｺﾐｭﾆﾃｨｰセンター</t>
  </si>
  <si>
    <t>楽しい大人の鍵盤ハーモニカ10/3～12/12
（木・全6回）
13：00～14：00</t>
  </si>
  <si>
    <t>シニアの音楽体操</t>
  </si>
  <si>
    <t>10/4～1/17
（金･全8回）
10：00～12：00</t>
  </si>
  <si>
    <t>昭和歌謡・童謡を歌ったり体を動かして健康促進とストレス解消
講師：星野敦子</t>
  </si>
  <si>
    <t>まちなかプラザ</t>
  </si>
  <si>
    <t>7,300円
教材費700円</t>
  </si>
  <si>
    <t>シニアの音楽体操10/4～1/17
（金･全8回）
10：00～12：00</t>
  </si>
  <si>
    <t>10/11～2/14
（金･全5回）
13：30～15：30</t>
  </si>
  <si>
    <t>あなたの想いを詠みませんか！5・7・5・7・7
講師：津吹節子</t>
  </si>
  <si>
    <t>5,300円
教材費200円</t>
  </si>
  <si>
    <t>やさしい短歌10/11～2/14
（金･全5回）
13：30～15：30</t>
  </si>
  <si>
    <t>エンジョイ川柳ー川柳を楽しもう</t>
  </si>
  <si>
    <t>10/22～2/25
（火･全5回）
13：30～15：30</t>
  </si>
  <si>
    <t>川柳と親しみその醍醐味を満喫し初級から中級上級へ一歩づつ。
講師：白石　洋</t>
  </si>
  <si>
    <t>エンジョイ川柳ー川柳を楽しもう10/22～2/25
（火･全5回）
13：30～15：30</t>
  </si>
  <si>
    <t>10/31～2/27
（木･全5回）
13：30～15：30</t>
  </si>
  <si>
    <t>らくらく俳句講座10/31～2/27
（木･全5回）
13：30～15：30</t>
  </si>
  <si>
    <t>10/5～12/14
（土･全10回）
9：00～10：00</t>
  </si>
  <si>
    <t>英会話が全く初めての方を対象にした超基礎英会話教室です
講師：佐藤　憲一</t>
  </si>
  <si>
    <t>9,550円
教材費450円</t>
  </si>
  <si>
    <t>ウルトラ初心者の英会話10/5～12/14
（土･全10回）
9：00～10：00</t>
  </si>
  <si>
    <t>11/20～2/12
（水･全10回）
14：00～15：00</t>
  </si>
  <si>
    <t>「ウルトラ初心者」を4期以上受講した「初心者」の教室です
講師：佐藤　憲一</t>
  </si>
  <si>
    <t>みんなで楽しく英会話11/20～2/12
（水･全10回）
14：00～15：00</t>
  </si>
  <si>
    <t>10/7～12/23
（月･全10回）
18：00～18：50</t>
  </si>
  <si>
    <t>中学で習う英単語・基本文・文法・発音をわかり易く教えます。
講師：佐藤憲一</t>
  </si>
  <si>
    <t>小学生（小5～6年）</t>
  </si>
  <si>
    <t>7,800円
教材費200円</t>
  </si>
  <si>
    <t>中学英語を先どりしよう！10/7～12/23
（月･全10回）
18：00～18：50</t>
  </si>
  <si>
    <t>はじめまして！ベビーマッサージ</t>
  </si>
  <si>
    <t>10/4～1/10
（金･全4回）
10：00～11：00</t>
  </si>
  <si>
    <t>ベビーマッサージを通して親子のふれあいを楽しみます！
講師：小池ゆかり</t>
  </si>
  <si>
    <t>親子（生後8ヶ月まで）</t>
  </si>
  <si>
    <t xml:space="preserve">3,960円
</t>
  </si>
  <si>
    <t>はじめまして！ベビーマッサージ10/4～1/10
（金･全4回）
10：00～11：00</t>
  </si>
  <si>
    <t>ベビー＆ママヨガ+リトミック1</t>
  </si>
  <si>
    <t>10/7～1/27
（月･全8回）
10：00～11：00</t>
  </si>
  <si>
    <t>ヨガやﾏｯｻｰｼﾞを通して親子の絆を深める。
講師：星野敦子</t>
  </si>
  <si>
    <t>親子（3ヶ月～7ヶ月）</t>
  </si>
  <si>
    <t>6,160円
教材費840円</t>
  </si>
  <si>
    <t>ベビー＆ママヨガ+リトミック110/7～1/27
（月･全8回）
10：00～11：00</t>
  </si>
  <si>
    <t>ベビー＆ママヨガ+リトミック2</t>
  </si>
  <si>
    <t>10/7～1/27
（月･全8回）
11：00～12：00</t>
  </si>
  <si>
    <t>音とリズムと共に全身運動を楽しむ。
講師：星野敦子</t>
  </si>
  <si>
    <t>親子（8ヶ月～4才）</t>
  </si>
  <si>
    <t>ベビー＆ママヨガ+リトミック210/7～1/27
（月･全8回）
11：00～12：00</t>
  </si>
  <si>
    <t>11/2～12/21
（土・全5回）
13：00～14：00</t>
  </si>
  <si>
    <t>生のピアノにあわせ体を動かしながらリズム感や音感を楽しく育む
講師：星野敦子</t>
  </si>
  <si>
    <t>4,400円
教材費600円</t>
  </si>
  <si>
    <t>うきうきわくわくリトミック11/2～12/21
（土・全5回）
13：00～14：00</t>
  </si>
  <si>
    <t>11/2～12/21
（土・全5回）
14：00～15：00</t>
  </si>
  <si>
    <t>体を動かしながら音感やリズム感を感じ情緒豊かに音楽を育む
講師：星野敦子</t>
  </si>
  <si>
    <t>子供（4才～7才）</t>
  </si>
  <si>
    <t>Ｌｅｔ’ｓリトミック11/2～12/21
（土・全5回）
14：00～15：00</t>
  </si>
  <si>
    <t>ソロバンで算数大好き</t>
  </si>
  <si>
    <t>11/5～11/28
（任意・全4回）
17：00～18：00</t>
  </si>
  <si>
    <t>4,100円
教材費400円</t>
  </si>
  <si>
    <t>ソロバンで算数大好き11/5～11/28
（任意・全4回）
17：00～18：00</t>
  </si>
  <si>
    <t>ＣＡＤ講座（ＡｕｔｏＣＡＤ）5</t>
  </si>
  <si>
    <t>11/2～11/16
（土・全3回）
9：00～12：00</t>
  </si>
  <si>
    <t>機械製図を学びながら、ＡｕｔｏＣＡＤで図面を描いてみよう！
講師：長谷川貴志</t>
  </si>
  <si>
    <t>一般（13歳～50歳まで）</t>
  </si>
  <si>
    <t>4,700円
教材費800円</t>
  </si>
  <si>
    <t>ＣＡＤ講座（ＡｕｔｏＣＡＤ）511/2～11/16
（土・全3回）
9：00～12：00</t>
  </si>
  <si>
    <t>ＣＡＤ講座（ＡｕｔｏＣＡＤ）6</t>
  </si>
  <si>
    <t>12/14～12/28
（土・全3回）
9：00～12：00</t>
  </si>
  <si>
    <t>ＣＡＤ講座（ＡｕｔｏＣＡＤ）612/14～12/28
（土・全3回）
9：00～12：00</t>
  </si>
  <si>
    <t>ＣＡＤ講座（ＡｕｔｏＣＡＤ）7</t>
  </si>
  <si>
    <t>1/4～1/18
（土・全3回）
9：00～12：00</t>
  </si>
  <si>
    <t>ＣＡＤ講座（ＡｕｔｏＣＡＤ）71/4～1/18
（土・全3回）
9：00～12：00</t>
  </si>
  <si>
    <t>ＣＡＤ講座（ＡｕｔｏＣＡＤ）8</t>
  </si>
  <si>
    <t>2/1～2/22
（土・全3回）
9：00～12：00</t>
  </si>
  <si>
    <t>ＣＡＤ講座（ＡｕｔｏＣＡＤ）82/1～2/22
（土・全3回）
9：00～12：00</t>
  </si>
  <si>
    <t>6/6(木)13:00～16:00</t>
  </si>
  <si>
    <t>身近な人権についての理解を深め、地域社会における指導者の養成と資質の向上を図る</t>
  </si>
  <si>
    <t>日光街道ニコニコ本陣</t>
  </si>
  <si>
    <t>上都賀地区人権教育指導者一般研修
（人権ふれあいフェスタ）6/6(木)13:00～16:00</t>
  </si>
  <si>
    <t>11/25(月)13:30～16:00</t>
  </si>
  <si>
    <t>保護者及び教職員を対象に、PTAの役割や望ましい運営の在り方等の研修を行い、指導者としての資質の向上を図る。</t>
  </si>
  <si>
    <t>３００</t>
  </si>
  <si>
    <t>９月中旬～10月下旬</t>
  </si>
  <si>
    <t>上都賀地区PTA指導者一般研修11/25(月)13:30～16:00</t>
  </si>
  <si>
    <t>1/31(金)13:30～16:30</t>
  </si>
  <si>
    <t>１００</t>
  </si>
  <si>
    <t>12月中旬～1月中旬</t>
  </si>
  <si>
    <t>上都賀地区ふれあい学習ネットワーク1/31(金)13:30～16:30</t>
  </si>
  <si>
    <t>5/9～7/11、毎週木曜日
*受講時間19:30～20:30</t>
  </si>
  <si>
    <t>4/1（月）～4/30（火）</t>
  </si>
  <si>
    <t>ピラティス5/9～7/11、毎週木曜日
*受講時間19:30～20:30</t>
  </si>
  <si>
    <t>温活けんこう体操</t>
  </si>
  <si>
    <t>5/8～7/10、毎週水曜日
*受講時間10:30～11:30</t>
  </si>
  <si>
    <t>一般の方を対象とした温活けんこう体操教室</t>
  </si>
  <si>
    <t>温活けんこう体操5/8～7/10、毎週水曜日
*受講時間10:30～11:30</t>
  </si>
  <si>
    <t>毎週木曜日　　　　　　　　　　　　　　　　　　　　19：30～20：30</t>
  </si>
  <si>
    <t>一般の方を対象としたピラティス教室。運動が出来る服装（ジャージ等）でヨガマット（ない方はバスタオル）、汗拭きタオル、飲み物をご持参ください。</t>
  </si>
  <si>
    <t>8/1～8/31</t>
  </si>
  <si>
    <t>ピラティス毎週木曜日　　　　　　　　　　　　　　　　　　　　19：30～20：30</t>
  </si>
  <si>
    <t>毎週水曜日（10/30は除きます）　　　　　　　10：30～11：30</t>
  </si>
  <si>
    <t>一般の方を対象とした温活けんこう体操教室。運動が出来る服装（ジャージ等）でヨガマット（ない方はバスタオル）、汗拭きタオル、飲み物をご持参ください。</t>
  </si>
  <si>
    <t>温活けんこう体操毎週水曜日（10/30は除きます）　　　　　　　10：30～11：30</t>
  </si>
  <si>
    <t>骨盤底筋ケアピラティス</t>
  </si>
  <si>
    <t>毎週木曜日（2025/1/2は除きます）　　　　　　　10：30～11：30</t>
  </si>
  <si>
    <t>一般の方を対象とした骨盤底筋ケアピラティス教室。運動が出来る服装（ジャージ等）でヨガマット（ない方はバスタオル）、汗拭きタオル、飲み物をご持参ください。</t>
  </si>
  <si>
    <t>11/1～11/30</t>
  </si>
  <si>
    <t>骨盤底筋ケアピラティス毎週木曜日（2025/1/2は除きます）　　　　　　　10：30～11：30</t>
  </si>
  <si>
    <t>4/15(月)、5/13(月)、6/10(月)、7/8(月)
9:30～11:30</t>
  </si>
  <si>
    <t>　近年の品種とともに、足尾の在来品種「舟石(ふないし)芋」なども栽培し、収穫します。
講師:体験館職員</t>
  </si>
  <si>
    <t>3/1(金)～</t>
  </si>
  <si>
    <t>電話・来館
(氏名・フリガナ・住所・電話番号をご連絡ください。)</t>
  </si>
  <si>
    <t>農業体験「ジャガイモ」4/15(月)、5/13(月)、6/10(月)、7/8(月)
9:30～11:30</t>
  </si>
  <si>
    <t>日光の歴史講座
「日光ゆかりの円空Ⅰ」</t>
  </si>
  <si>
    <t>4/22（月)
9:30～11:30</t>
  </si>
  <si>
    <t>　円空と、山岳宗教の中心であり徳川将軍家の聖地としての日光の関連について、奥深い話をお聞きします。
講師:日光ふるさとボランティア　中川光熹　氏</t>
  </si>
  <si>
    <t>3/22(金)～</t>
  </si>
  <si>
    <t>日光の歴史講座
「日光ゆかりの円空Ⅰ」4/22（月)
9:30～11:30</t>
  </si>
  <si>
    <t>4/24(水)、6/5(水)、7/17(水)、10/9(水)
9:30～11:30</t>
  </si>
  <si>
    <t>　サトイモ「土垂、唐芋」等、この地域で数多く育てられている品種を栽培し、収穫します。家庭料理の定番、煮物・芋串・洋風料理など様々な料理に活用してください。
講師:体験館職員</t>
  </si>
  <si>
    <t>農業体験「サトイモ」4/24(水)、6/5(水)、7/17(水)、10/9(水)
9:30～11:30</t>
  </si>
  <si>
    <t>5/18(土)
9：30～11：30</t>
  </si>
  <si>
    <t>　豊かな自然の中、だいや体験館のデッキで、燻製作りをします。初心者向けの体験教室です。
講師:体験館職員</t>
  </si>
  <si>
    <t>4/18(木)～</t>
  </si>
  <si>
    <t>はじめての燻製作り教室（春）5/18(土)
9：30～11：30</t>
  </si>
  <si>
    <t>5/26（日）
9：30～11:30</t>
  </si>
  <si>
    <t>　庭先にちょっと潤いを。自分で作った花台に、花を飾ってみませんか。子ども用のイスとしても使えます。
講師:体験館職員</t>
  </si>
  <si>
    <t>4/26(金)～</t>
  </si>
  <si>
    <t>木のミニチェアーを作ろう！
～キッズチェアーや花台に～5/26（日）
9：30～11:30</t>
  </si>
  <si>
    <t>5/29(水)、6/12(水)、9/25(水)、10/23(水)
9:30～11:30</t>
  </si>
  <si>
    <t>　「野口菜」は、ビニールハウスなどなかった時代に、冬も食べられる新鮮な野菜として栽培されました。日光の歴史と男体山の伏流水がもたらした貴重な伝統野菜を作ってみませんか。
講師:体験館職員</t>
  </si>
  <si>
    <t>農業体験「野口菜」（水掛菜）5/29(水)、6/12(水)、9/25(水)、10/23(水)
9:30～11:30</t>
  </si>
  <si>
    <t>6/1(土)
9:00～12:00</t>
  </si>
  <si>
    <t>　国産の小麦粉を使って、こしのあるうどんを自分で打って食べてみませんか。
講師:体験館職員</t>
  </si>
  <si>
    <t>5/1(水)～</t>
  </si>
  <si>
    <t>【初心者向け】
おいしいうどんを打って食べよう6/1(土)
9:00～12:00</t>
  </si>
  <si>
    <t>6/15(土)
9:30～11:30</t>
  </si>
  <si>
    <t>　公園で実った梅を使って、梅ジュースや梅酒を作ってみませんか。
講師:体験館職員</t>
  </si>
  <si>
    <t>5/15(水)～</t>
  </si>
  <si>
    <t>公園の梅を使った梅ジュース（梅酒）6/15(土)
9:30～11:30</t>
  </si>
  <si>
    <t>7/5(金）、10/4（金）、11/1（金）、11/29(金）
9:30～11:30
【味噌作り】2/1（土）・2（日）13:30～15:30</t>
  </si>
  <si>
    <t>　みんなで大豆を栽培し、収穫、脱穀します。その後穫れた大豆を使って味噌作りまで体験します。
講師:体験館職員</t>
  </si>
  <si>
    <t>農業体験「大豆」7/5(金）、10/4（金）、11/1（金）、11/29(金）
9:30～11:30
【味噌作り】2/1（土）・2（日）13:30～15:30</t>
  </si>
  <si>
    <t>7/6(土)
9:30～11:30</t>
  </si>
  <si>
    <t>　健康づくりやリフレッシュにヨガ体験。リフレッシュタイムもあり、癒しの時間をお過ごしください。
講師:ＮＰＯ法人国際ヨガ協会　長嶋浩子　氏</t>
  </si>
  <si>
    <t>6/6(木)～</t>
  </si>
  <si>
    <t>リフレッシュ・ヨガ体験教室
　　＆リフレッシュタイム7/6(土)
9:30～11:30</t>
  </si>
  <si>
    <t>7/13(土)
9:30～11:30</t>
  </si>
  <si>
    <t>　公園の農場でジャガイモを収穫し、ダッチオーブンを使ってジャガバターを作り、みんなで食べます。
講師:体験館職員</t>
  </si>
  <si>
    <t>6/13(木)～</t>
  </si>
  <si>
    <t>ジャガイモ収穫＆じゃがバター
ダッチオーブン体験7/13(土)
9:30～11:30</t>
  </si>
  <si>
    <t>9/7(土)
9:30～11:30</t>
  </si>
  <si>
    <t>　おいしいそばを食べたい。でも自分で打つのはちょっと自信がないという方対象のそば打ち教室です。石臼挽きそば粉を使用します。一度挑戦してみませんか。
講師:体験館職員</t>
  </si>
  <si>
    <t>8/7(水)～</t>
  </si>
  <si>
    <t>【初心者向け】
そば打ちを体験してみよう！9/7(土)
9:30～11:30</t>
  </si>
  <si>
    <t>9/13(金)、10/11(金)、11/22(金)
9:30～11:30</t>
  </si>
  <si>
    <t>　大根(青首大根と足尾の在来種唐風呂大根)の種をまき、間引き、収穫と体験します。収穫した大根の保存方法も紹介します。
講師:体験館職員</t>
  </si>
  <si>
    <t>農業体験「大根」9/13(金)、10/11(金)、11/22(金)
9:30～11:30</t>
  </si>
  <si>
    <t>日光の歴史講座
「日光ゆかりの円空Ⅱ」　
日光歴史民俗資料館にて</t>
  </si>
  <si>
    <t>9/23(月)
9:30～11:30</t>
  </si>
  <si>
    <t>　円空と日光の関連について、円空仏を見ながら奥深い話をお聞きします。日光歴史民俗資料館にて実施。
講師:日光ふるさとボランティア　中川光熹　氏</t>
  </si>
  <si>
    <t>日光歴史民俗資料館</t>
  </si>
  <si>
    <t>8/23(金)～</t>
  </si>
  <si>
    <t>日光の歴史講座
「日光ゆかりの円空Ⅱ」　
日光歴史民俗資料館にて9/23(月)
9:30～11:30</t>
  </si>
  <si>
    <t>10/12(土)
9：30～11：30</t>
  </si>
  <si>
    <t>9/12(木)～</t>
  </si>
  <si>
    <t>はじめての燻製づくり教室【秋】10/12(土)
9：30～11：30</t>
  </si>
  <si>
    <t>11/3(日)
9：30～11：30</t>
  </si>
  <si>
    <t>だいや川公園体験農場で育てた、サツマイモの収穫体験をします。また、収穫したさつまいもをダッチオーブンで焼き芋にしてみましょう。
講師　体験館職員</t>
  </si>
  <si>
    <t>10/3(木)～</t>
  </si>
  <si>
    <t>さつまいも収穫＆
焼き芋ダッチオーブン体験11/3(日)
9：30～11：30</t>
  </si>
  <si>
    <t>11/10(日)･17(日)･24(日)
9:00～12:00</t>
  </si>
  <si>
    <t>日光の刻字家　秋山　浩志先生から、刻字の基本から丁寧にご指導いただきます。来年の干支「巳」を表現し、自分だけの作品が出来上がります。
講師　日光の刻字家　秋山　浩志　氏</t>
  </si>
  <si>
    <t>10/10(木)～</t>
  </si>
  <si>
    <t>2,800円</t>
  </si>
  <si>
    <t>はじめての刻字体験　～干支～11/10(日)･17(日)･24(日)
9:00～12:00</t>
  </si>
  <si>
    <t>11/16(土)
9：30～11：30</t>
  </si>
  <si>
    <t>10/16(水)～</t>
  </si>
  <si>
    <t>1,800円</t>
  </si>
  <si>
    <t>下漬けした白菜を持ち寄っての
キムチ作り体験11/16(土)
9：30～11：30</t>
  </si>
  <si>
    <t>12/1(日)
9：30～11：30</t>
  </si>
  <si>
    <t>11/1(金)～</t>
  </si>
  <si>
    <t>炭のクリスマス飾りづくり
&amp;炭焼き見学12/1(日)
9：30～11：30</t>
  </si>
  <si>
    <t>12/4(水)
9:00～12:00</t>
  </si>
  <si>
    <t>11/4(月)～</t>
  </si>
  <si>
    <t>《初心者向け》
うどん打ちを体験してみよう！12/4(水)
9:00～12:00</t>
  </si>
  <si>
    <t>12/21(土)
9:30～11:30</t>
  </si>
  <si>
    <t>11/21(木)～</t>
  </si>
  <si>
    <t>1,600円</t>
  </si>
  <si>
    <t>年末のソバ打ち体験教室12/21(土)
9:30～11:30</t>
  </si>
  <si>
    <t>1/12(日)
9:30～12:00</t>
  </si>
  <si>
    <t>12/12(木)～</t>
  </si>
  <si>
    <t>おいしい肉まんをつくろう1/12(日)
9:30～12:00</t>
  </si>
  <si>
    <t>味噌作り体験教室⓵</t>
  </si>
  <si>
    <t>1/25(土)･26(日)
13:30～15:30</t>
  </si>
  <si>
    <t>１日目は、大豆を洗い、水に浸し準備をします。
２日目は、煮た大豆をひいて、美味しい手作り味噌へと仕込みます。
講師　体験館職員</t>
  </si>
  <si>
    <t>12/25(水)～</t>
  </si>
  <si>
    <t>味噌作り体験教室⓵1/25(土)･26(日)
13:30～15:30</t>
  </si>
  <si>
    <t>味噌作り体験教室⓶</t>
  </si>
  <si>
    <t>2/8(土)･9(日)
13:30～15:30</t>
  </si>
  <si>
    <t>1/8(水)～</t>
  </si>
  <si>
    <t>味噌作り体験教室⓶2/8(土)･9(日)
13:30～15:30</t>
  </si>
  <si>
    <t>2/16(日)
9:30～11:30</t>
  </si>
  <si>
    <t>石の印材を彫りオリジナルの篆刻を作ります。初心者でも出来るように講師が丁寧に指導します。
講師　篆刻作り愛好家　湯沢正博　氏</t>
  </si>
  <si>
    <t>1/16(木)～</t>
  </si>
  <si>
    <t>篆刻教室　～世界で一つの印を作ろう～2/16(日)
9:30～11:30</t>
  </si>
  <si>
    <t>3/1(土)
9:00～12:00</t>
  </si>
  <si>
    <t>2/1(土)～</t>
  </si>
  <si>
    <t>《初心者向け》
うどん打ちを体験してみよう！3/1(土)
9:00～12:00</t>
  </si>
  <si>
    <t>3/15(土)
9:30～11:30</t>
  </si>
  <si>
    <t>2/15(土)～</t>
  </si>
  <si>
    <t>木のミニベンチづくり体験3/15(土)
9:30～11:30</t>
  </si>
  <si>
    <t>2024/4/6(土)　10:00～12:00</t>
  </si>
  <si>
    <t>どなたでも(小学生までは保護者同伴)</t>
  </si>
  <si>
    <t>講座開始日の1カ月前から(定休日の場合は翌営業日から)</t>
  </si>
  <si>
    <t>2400円</t>
  </si>
  <si>
    <t>寄せ植え教室【春】2024/4/6(土)　10:00～12:00</t>
  </si>
  <si>
    <t>《初心者向け　公園の散策》
さくらと山野草を見に行こう【1】</t>
  </si>
  <si>
    <t>2024/4/13(土)　10:00～12:00</t>
  </si>
  <si>
    <t>100円</t>
  </si>
  <si>
    <t>《初心者向け　公園の散策》
さくらと山野草を見に行こう【1】2024/4/13(土)　10:00～12:00</t>
  </si>
  <si>
    <t>《初心者向け　公園の散策》
さくらと山野草を見に行こう【2】</t>
  </si>
  <si>
    <t>2024/4/20(土)　10:00～12:00</t>
  </si>
  <si>
    <t>《初心者向け　公園の散策》
さくらと山野草を見に行こう【2】2024/4/20(土)　10:00～12:00</t>
  </si>
  <si>
    <t>コケ玉を作ろう</t>
  </si>
  <si>
    <t>3文化・教養</t>
  </si>
  <si>
    <t xml:space="preserve">
2024/4/27(土)・28(日)・29(月)
10:00～11:30
</t>
  </si>
  <si>
    <t>コケ玉の作り方を丁寧に教えるワークショップです。初心者から経験者も大丈夫です。</t>
  </si>
  <si>
    <t>3日間で20名</t>
  </si>
  <si>
    <t xml:space="preserve">コケ玉を作ろう
2024/4/27(土)・28(日)・29(月)
10:00～11:30
</t>
  </si>
  <si>
    <t>2024/5/5(日)　10:00～12:00</t>
  </si>
  <si>
    <t>ツツジ・シャクナゲの楽しみ方2024/5/5(日)　10:00～12:00</t>
  </si>
  <si>
    <t>ミニ盆栽の作り方（春）</t>
  </si>
  <si>
    <t>2024/5/26(日)　10:00～12:00</t>
  </si>
  <si>
    <t>ミニ盆栽の作り方（春）2024/5/26(日)　10:00～12:00</t>
  </si>
  <si>
    <t>2024/6/22(土)　10:00～12:00</t>
  </si>
  <si>
    <t>「夏のきのこ」発見＆鑑定会！2024/6/22(土)　10:00～12:00</t>
  </si>
  <si>
    <t>2024/7/14(日)　10:00～12:00</t>
  </si>
  <si>
    <t>真夏のハンギングバスケット2024/7/14(日)　10:00～12:00</t>
  </si>
  <si>
    <t>【陶芸体験】すきな器を作ろう!</t>
  </si>
  <si>
    <t>2024/7/27(土)　10:00～12:00</t>
  </si>
  <si>
    <t>粘土から作品を作ります。講師がうわぐすりを塗って焼き、1か月後に作品が完成します。受け取りにお越しください。</t>
  </si>
  <si>
    <t>【陶芸体験】すきな器を作ろう!2024/7/27(土)　10:00～12:00</t>
  </si>
  <si>
    <t>2024/8/3(土)・4(日)
10:00～12:00　13:00～15:00</t>
  </si>
  <si>
    <t>夏のおり紙工作～昆虫、ひまわり、壁飾りを作ろう～2024/8/3(土)・4(日)
10:00～12:00　13:00～15:00</t>
  </si>
  <si>
    <t>ミニ盆栽の作り方（秋）</t>
  </si>
  <si>
    <t>2024/9/15(日)　10:00～12:00</t>
  </si>
  <si>
    <t>ミニ盆栽の作り方（秋）2024/9/15(日)　10:00～12:00</t>
  </si>
  <si>
    <t>10/12（土)
10:00～12:00</t>
  </si>
  <si>
    <t>[秋のきのこ]について全般的な話を聞き、公園内に自生している「秋のきのこ」について学習します。また、鑑定も実施します。　</t>
  </si>
  <si>
    <t>どなたでも
（小学生までは保護者同伴必須）</t>
  </si>
  <si>
    <t>開催日の1カ月前（定休日の場合は翌営業日）から前日まで</t>
  </si>
  <si>
    <t>「秋のきのこ」発見&amp;鑑定会！10/12（土)
10:00～12:00</t>
  </si>
  <si>
    <t>11/2(土)
10:00～12:00</t>
  </si>
  <si>
    <t>開催日の1カ月前（定休日の場合は翌営業日）から1週間前まで</t>
  </si>
  <si>
    <t>多肉植物の寄せ植え教室11/2(土)
10:00～12:00</t>
  </si>
  <si>
    <t>11/3(日)
10:00～12:00</t>
  </si>
  <si>
    <t>もみじ、カエデ、さくらを見に行こう11/3(日)
10:00～12:00</t>
  </si>
  <si>
    <t>11/24(日)
10：00～12：00</t>
  </si>
  <si>
    <t>モミ、ヒイラギ、ヒマラヤスギなどを使って、クリスマスリース作りを楽しみます。作った作品は、ぜひご自宅等で飾ってください。初めての方でも気軽に作れます。</t>
  </si>
  <si>
    <t xml:space="preserve">どなたでも
</t>
  </si>
  <si>
    <t>1,900円</t>
  </si>
  <si>
    <t>クリスマスリースを作ろう11/24(日)
10：00～12：00</t>
  </si>
  <si>
    <t>親子でクリスマスリースを作ろう</t>
  </si>
  <si>
    <t>11/30(土)、12/1(日)
10：00～12：00 、13：00～15：00</t>
  </si>
  <si>
    <t>親子で
（保護者同伴必須）</t>
  </si>
  <si>
    <t>各8組</t>
  </si>
  <si>
    <t>開催日の1カ月前（定休日の場合は翌営業日）から当日まで</t>
  </si>
  <si>
    <t>親子でクリスマスリースを作ろう11/30(土)、12/1(日)
10：00～12：00 、13：00～15：00</t>
  </si>
  <si>
    <t>12/7(土)
10：00～12：00</t>
  </si>
  <si>
    <t>野鳥観察会12/7(土)
10：00～12：00</t>
  </si>
  <si>
    <t>12/8(日)
10：00～12：00</t>
  </si>
  <si>
    <t>お正月を迎えるハンギングバスケット12/8(日)
10：00～12：00</t>
  </si>
  <si>
    <t>12/15(日)
10：00～12：00</t>
  </si>
  <si>
    <t>2,900円</t>
  </si>
  <si>
    <t>正月を飾るフラワーアレンジメント12/15(日)
10：00～12：00</t>
  </si>
  <si>
    <t>3/9(日)
10：00～12：00</t>
  </si>
  <si>
    <t>ハーブ染め教室3/9(日)
10：00～12：00</t>
  </si>
  <si>
    <t>4/21(日）9:30～11:30</t>
  </si>
  <si>
    <t>春に必要な剪定方法について実演を交えながら解説します。
樹木医　栃木　宏昭　氏　
持ち物　帽子、剪定ばさみ</t>
  </si>
  <si>
    <t>庭木の剪定①「春の手入れ」4/21(日）9:30～11:30</t>
  </si>
  <si>
    <t>4/27(土）9:30～11:30</t>
  </si>
  <si>
    <t>壁掛け型のバスケットにいろいろな花の苗を植え込みます。空間を立体的に飾り、移動も簡単で長く楽しめます。
ハンギングバスケットマスター　園邉　征子　氏
持ち物　作業しやすい格好、園芸用手袋、筆記用具</t>
  </si>
  <si>
    <t>春のハンギングバスケット4/27(土）9:30～11:30</t>
  </si>
  <si>
    <t>4/29(月）9:30～11:30</t>
  </si>
  <si>
    <t xml:space="preserve">公園内を散策しながら植物や樹木の解説をします。
森林インストラクター　阿久津　瞳　氏
</t>
  </si>
  <si>
    <t>公園の植物を見て歩こう①4/29(月）9:30～11:30</t>
  </si>
  <si>
    <t>5/12(日）9:30～11:30</t>
  </si>
  <si>
    <t>マイタケ栽培の実演を交えながら解説します。原木も持ち帰ることができます。
原木舞茸研究所　浦野　誠　氏
持ち物　段ボール箱（原木を持ち帰る際に使用）</t>
  </si>
  <si>
    <t>マイタケの原木栽培5/12(日）9:30～11:30</t>
  </si>
  <si>
    <t>5/25(土）9:30～15:00
5/26(日）9:30～15:00</t>
  </si>
  <si>
    <t>竹や木の籠に和紙を貼り重ね、柿渋を塗って仕上げます。
陽だまり　瀧澤　惠美子　氏
持ち物　作業しやすい格好、ゴム手袋</t>
  </si>
  <si>
    <t>4,700円</t>
  </si>
  <si>
    <t>一閑張りで小物を作ろう5/25(土）9:30～15:00
5/26(日）9:30～15:00</t>
  </si>
  <si>
    <t>5/30(木）10:30～11:30</t>
  </si>
  <si>
    <t>たくさんの種類の花材から自分だけのオリジナル作品を作ることが出来ます。
とちぎ花センター　大竹　広恵　氏</t>
  </si>
  <si>
    <t>ハーバリウムをつくろう5/30(木）10:30～11:30</t>
  </si>
  <si>
    <t>6/2(日）9:30～11:30</t>
  </si>
  <si>
    <t>庭木の病害虫の防ぎ方6/2(日）9:30～11:30</t>
  </si>
  <si>
    <t>6/8(土）9:30～11:30</t>
  </si>
  <si>
    <t>バラの鉢植えと年間管理6/8(土）9:30～11:30</t>
  </si>
  <si>
    <t>6/16(日）9:30～11:30</t>
  </si>
  <si>
    <t>カラフルな苔玉を作ろう6/16(日）9:30～11:30</t>
  </si>
  <si>
    <t>ハーブの香る壁飾りをつくりましょう</t>
  </si>
  <si>
    <t>6/30(日）9:30～11:30</t>
  </si>
  <si>
    <t>ドライのハーブを使って壁飾りを作ります。
スイートミモザ　高橋　洋子　氏</t>
  </si>
  <si>
    <t>ハーブの香る壁飾りをつくりましょう6/30(日）9:30～11:30</t>
  </si>
  <si>
    <t>7/7(日）9:30～11:30</t>
  </si>
  <si>
    <t>夏のうちにやっておきたい、樹木の手入れについて学習します。
樹木医　栃木　宏昭　氏</t>
  </si>
  <si>
    <t>庭木の剪定②「夏の手入れ」7/7(日）9:30～11:30</t>
  </si>
  <si>
    <t>7/21(日）9:00～12:00
7/28(日）9:00～12:00</t>
  </si>
  <si>
    <t>２日間にわたって、藍の生葉染めや紅花による染色の体験学習を行います。出来上がった作品は会場に展示します。
日下田藍染工房　日下田　正　氏
持ち物　エプロン、ゴム手袋、手差し、帽子</t>
  </si>
  <si>
    <t>草木染教室7/21(日）9:00～12:00
7/28(日）9:00～12:00</t>
  </si>
  <si>
    <t>花かごをつくりましょう</t>
  </si>
  <si>
    <t>9/14(土）9:30～11:30</t>
  </si>
  <si>
    <t>籐で花かごを編みます。
籐を楽しむ会　鈴木　恵子　氏</t>
  </si>
  <si>
    <t>花かごをつくりましょう9/14(土）9:30～11:30</t>
  </si>
  <si>
    <t>9/21(土）9:30～11:30</t>
  </si>
  <si>
    <t>マグカップやお皿に好きな絵柄のシートを貼って焼き付けます。自分好みの作品を作りましょう。
ポーセラーツインストラクター　千葉　さつき　氏</t>
  </si>
  <si>
    <t>ポーセリンアートで白磁を彩りましょう9/21(土）9:30～11:30</t>
  </si>
  <si>
    <t>9/23(月）9:30～11:30</t>
  </si>
  <si>
    <t>公園の植物を見て歩こう②9/23(月）9:30～11:30</t>
  </si>
  <si>
    <t>9/29(日）9:00～12:00</t>
  </si>
  <si>
    <t>ハーブを使った料理を作り、会食をします。
スイートミモザ　高橋　洋子　氏
持ち物　エプロン、三角巾、手拭き　</t>
  </si>
  <si>
    <t>ハーブ料理を楽しもう9/29(日）9:00～12:00</t>
  </si>
  <si>
    <t>自然の中での笑いヨガ</t>
  </si>
  <si>
    <t>10/5(土）9:30～11:30</t>
  </si>
  <si>
    <t>笑いヨガの呼吸法や効用の説明を受けた後、屋外で実際に、ラフター・エクササイズを体験する。
終章コミュニティワーカー　福田越子
持ち物：タオル・飲み物</t>
  </si>
  <si>
    <t>講座1ヵ月前から</t>
  </si>
  <si>
    <t>自然の中での笑いヨガ10/5(土）9:30～11:30</t>
  </si>
  <si>
    <t>草物盆栽</t>
  </si>
  <si>
    <t>10/14(月）9:30～11:30</t>
  </si>
  <si>
    <t>山野草を中心とした草物を使い、植木鉢で盆栽作りをします。
友の会会員　溝口洋子
持ち物：特になし</t>
  </si>
  <si>
    <t>草物盆栽10/14(月）9:30～11:30</t>
  </si>
  <si>
    <t>10/27(日）9:00～12:00</t>
  </si>
  <si>
    <t>焼き菓子2品と冷たいデザート1品を作り、会食をします。もちろんお持ち帰りも大丈夫です。
スイートミモザ　高橋洋子
持ち物：エプロン・三角巾・タオル</t>
  </si>
  <si>
    <t>焼き菓子作りを楽しもう10/27(日）9:00～12:00</t>
  </si>
  <si>
    <t>11/10(日）9:30～11:30</t>
  </si>
  <si>
    <t>冬に向けて、樹木の剪定のポイントを説明し、外で実習も行います。
樹木医　栃木宏昭
持ち物：剪定ばさみ(自前がある方は)</t>
  </si>
  <si>
    <t>庭木の剪定③「冬に向けて」11/10(日）9:30～11:30</t>
  </si>
  <si>
    <t>11/23(土）9:30～11:30</t>
  </si>
  <si>
    <t>壁掛け型バスケットに様々な花を植え込み、壁を立体的に飾るハンギングバスケット作りを行います。
ハンギングバスケットマスター　園邉征子
持ち物：作業用手袋</t>
  </si>
  <si>
    <t>春まで楽しめるハンギングバスケット11/23(土）9:30～11:30</t>
  </si>
  <si>
    <t>木の実でクリスマスリースを作ろう1</t>
  </si>
  <si>
    <t>11/29(金）10:00～12:00</t>
  </si>
  <si>
    <t>井頭公園で見つけた各種の松ぼっくり等の木の実を使い、色鮮やかなクリスマスリースを作ります。
井頭公園　緑の相談員
持ち物：特になし</t>
  </si>
  <si>
    <t>木の実でクリスマスリースを作ろう111/29(金）10:00～12:00</t>
  </si>
  <si>
    <t>木の実でクリスマスリースを作ろう2</t>
  </si>
  <si>
    <t>11/30(土）10:00～12:00</t>
  </si>
  <si>
    <t>木の実でクリスマスリースを作ろう211/30(土）10:00～12:00</t>
  </si>
  <si>
    <t>クリスマススワッグを作ろう</t>
  </si>
  <si>
    <t>12/5(木）10:30～11:30</t>
  </si>
  <si>
    <t>乾燥させた生花や木の実を使い、玄関やお部屋に飾るスワッグを作ります。
とちぎ花センター　大竹広恵
持ち物：特になし</t>
  </si>
  <si>
    <t>クリスマススワッグを作ろう12/5(木）10:30～11:30</t>
  </si>
  <si>
    <t>12/7(土）9:30～11:30</t>
  </si>
  <si>
    <t>マグカップや皿にお好きな絵柄やシートを貼って焼き付けます。自分好みのクリスマス向け作品を作ります。
ポーセラーツインストラクター　千葉さつき
持ち物：特になし</t>
  </si>
  <si>
    <t>ポーセリンアートで白磁を彩りましょう12/7(土）9:30～11:30</t>
  </si>
  <si>
    <t>お正月の寄せ植え</t>
  </si>
  <si>
    <t>12/12(木）10:00～11:00</t>
  </si>
  <si>
    <t>お正月に飾る寄せ植えを作ります。
井頭公園　緑の相談員
持ち物：園芸用手袋、作業しやすい格好</t>
  </si>
  <si>
    <t>お正月の寄せ植え12/12(木）10:00～11:00</t>
  </si>
  <si>
    <t>12/21(土）9:30～11:30</t>
  </si>
  <si>
    <t>井頭公園内の野鳥の特徴や生態を実地見学をしながら解説する、初心者向け探鳥会です。
日本野鳥の会栃木　高松健比古
持ち物：双眼鏡(自前がある方は)</t>
  </si>
  <si>
    <t>公園の野鳥を見て歩こう12/21(土）9:30～11:30</t>
  </si>
  <si>
    <t>1/11(土）9:30～11:30</t>
  </si>
  <si>
    <t>春にバラを咲かせるために、この時期の剪定と管理を実習を交えて解説します。
とちぎ花センター　稲葉英雄
持ち物：特になし</t>
  </si>
  <si>
    <t>バラを上手に咲かせる剪定と管理1/11(土）9:30～11:30</t>
  </si>
  <si>
    <t>5/30(木）
13:30～16:00</t>
  </si>
  <si>
    <t>災害時の人権に関する講話</t>
  </si>
  <si>
    <t>真岡市KOBELCOいちごホール</t>
  </si>
  <si>
    <t>研修開始の１か月前から</t>
  </si>
  <si>
    <t>芳賀地区ふれあい人権フォーラム5/30(木）
13:30～16:00</t>
  </si>
  <si>
    <t>6/29（土）
13:30～16:00</t>
  </si>
  <si>
    <t>芳賀町民会館多目的室</t>
  </si>
  <si>
    <t>図書ボランティア研修会6/29（土）
13:30～16:00</t>
  </si>
  <si>
    <t>2024/10/11（金）
13:00～15:00</t>
  </si>
  <si>
    <t>学校・家庭・地域の家庭教育に関わる当事者が、積極的な性教育に取り組むための学びの機会とします。
講師：さら助産院　院長　直井　亜紀（なおい　あき）氏</t>
  </si>
  <si>
    <t>各市町家庭教育学級正副学級長、学級生、学級主事、PTA、家庭教育オピニオンリーダー、家庭教育支援プログラム指導者、各市町家庭教育担当行政職員、各市町PTA担当職員等</t>
  </si>
  <si>
    <t>芳賀町民会館</t>
  </si>
  <si>
    <t>8/19（月）～9/26（木）</t>
  </si>
  <si>
    <t>家庭教育を考える研修会 兼 PTA指導者研修2024/10/11（金）
13:00～15:00</t>
  </si>
  <si>
    <t>2025/1/30（木）
13:30～16:30</t>
  </si>
  <si>
    <t xml:space="preserve">中高生を含めたジュニアリーダースクラブ（JLC）の活動における自主的な企画・運営事業の実践報告をとおして、「JLCを交えた地域づくり」や「学校と地域のネットワークづくり」に向けた意見交換を行います。
</t>
  </si>
  <si>
    <t>教職員、ボランティア実践者、地域コーディネーター及び希望者、ＰＴＡ役員、市町担当職員等</t>
  </si>
  <si>
    <t>12/3（火）～1/14（火）</t>
  </si>
  <si>
    <t>ふれあい学習ネットワーク2025/1/30（木）
13:30～16:30</t>
  </si>
  <si>
    <t>学校支援ボランティア養成講座</t>
  </si>
  <si>
    <t>栃木県立益子特別支援学校</t>
  </si>
  <si>
    <t>10/18(金)･26(土)8:30～12:00（要事前打ち合わせ　日時は9月～10月15:40～16:40の間で調整）
11/30(土)9:00～12:00</t>
  </si>
  <si>
    <t>障害をもった方々への理解を深めたり、本校児童生徒と触れ合ったりできます
10/18　実習「ましこ祭予行練習参加」
10/26　実習「ましこ祭参加」
11/30　講話「保護者の願い」等
持ち物　上履き、筆記用具
動きやすい服装でご参加ください</t>
  </si>
  <si>
    <t>本校の教育活動やボランティア活動に興味のある高校生以上の方</t>
  </si>
  <si>
    <t>各回の2週間前まで</t>
  </si>
  <si>
    <t>無料
ボランティア保険加入の場合は350円</t>
  </si>
  <si>
    <t>電話・FAX・メール
（氏名・ふりがな・性別・年齢・住所・電話番号をご連絡ください）</t>
  </si>
  <si>
    <t>321-4106</t>
  </si>
  <si>
    <t>栃木県芳賀郡益子町七井3650</t>
  </si>
  <si>
    <t>0285-72-4915</t>
  </si>
  <si>
    <t>0285-72-7895</t>
  </si>
  <si>
    <t>mashikotoku@tochigi-edu.ed.jp</t>
  </si>
  <si>
    <t>http://www.tochigi-edu.ed.jp/mashikotoku/</t>
  </si>
  <si>
    <t>学校支援ボランティア養成講座10/18(金)･26(土)8:30～12:00（要事前打ち合わせ　日時は9月～10月15:40～16:40の間で調整）
11/30(土)9:00～12:00</t>
  </si>
  <si>
    <t>6/15・22・29、7/6・13・20・27、8/3・10・17・24・31
各回土曜日13:30～14:30　※8/31は17:00～19:00</t>
  </si>
  <si>
    <t>和太鼓をとおして、心に響く日本の文化に触れてみよう</t>
  </si>
  <si>
    <t>小・中学生　（町外在住者も可）</t>
  </si>
  <si>
    <t>4/2（火）～4/27（土）</t>
  </si>
  <si>
    <t>令和6年度市貝町立城見ヶ丘大学「教室・講座受講申込書」により、市貝町中央公民館へお申し込みください。（電話申し込みは不可）</t>
  </si>
  <si>
    <t>和太鼓教室6/15・22・29、7/6・13・20・27、8/3・10・17・24・31
各回土曜日13:30～14:30　※8/31は17:00～19:00</t>
  </si>
  <si>
    <t>9/12・26、10/10・24、11/7・28、12/5・7・8　各回木曜日(19:00～20:30)  
※12/7(土)と12/8(日)はウインターコンサート前日練習と本番になります（時間未定）</t>
  </si>
  <si>
    <t>楽しいコーラス♪♪9/12・26、10/10・24、11/7・28、12/5・7・8　各回木曜日(19:00～20:30)  
※12/7(土)と12/8(日)はウインターコンサート前日練習と本番になります（時間未定）</t>
  </si>
  <si>
    <t>リサイクル施設等見学コンシェルジュ事業【県北開催】随時開催（開催日時については、申込者との調整により決定。）</t>
  </si>
  <si>
    <t>リサイクル施設等見学コンシェルジュ事業【県央開催】随時開催（開催日時については、申込者との調整により決定。）</t>
  </si>
  <si>
    <t>リサイクル施設等見学コンシェルジュ事業【県南開催】随時開催（開催日時については、申込者との調整により決定。）</t>
  </si>
  <si>
    <t>リサイクル施設等見学コンシェルジュ事業</t>
  </si>
  <si>
    <t>５組/月</t>
  </si>
  <si>
    <t>リサイクル施設等見学コンシェルジュ事業随時開催（開催日時については、申込者との調整により決定。）</t>
  </si>
  <si>
    <t>特別講演会「古代瓦に込めた思い」</t>
  </si>
  <si>
    <t>6/16（日）　時間等詳細はホームページとＸ（旧ツイッター）でお知らせします。</t>
  </si>
  <si>
    <t>春の企画展「古代の瓦が伝えること」の展示資料をより深く知るために古代瓦研究の第一人者をお招きし、古代瓦の歴史と変化、鑑賞のポイントなどについて専門家ならではの視点からお話しいただきます。</t>
  </si>
  <si>
    <t>ホームページとＸ（旧ツイッター）で告知</t>
  </si>
  <si>
    <t>メールまたはFAXにて
※定員を超えた場合は抽選となります</t>
  </si>
  <si>
    <t>0285-44-8441</t>
  </si>
  <si>
    <t>特別講演会「古代瓦に込めた思い」6/16（日）　時間等詳細はホームページとＸ（旧ツイッター）でお知らせします。</t>
  </si>
  <si>
    <t>夏の企画展講座</t>
  </si>
  <si>
    <t>8/25（日）　時間等詳細はホームページとＸ（旧ツイッター）でお知らせします。</t>
  </si>
  <si>
    <t>埋蔵文化財センターの専門職員が、夏の企画展「むかしの顔」について、資料の歴史的な価値やその意味を、企画の意図や展示資料選定のいきさつなどを織り交ぜながら映像を使って解説します。また、展示解説も行います。</t>
  </si>
  <si>
    <t>夏の企画展講座8/25（日）　時間等詳細はホームページとＸ（旧ツイッター）でお知らせします。</t>
  </si>
  <si>
    <t>令和６年度発掘調査報告会</t>
  </si>
  <si>
    <t>10/20（日）
時間等詳細はホームページとX（旧ツイッター）でお知らせします。</t>
  </si>
  <si>
    <t>令和5年度に栃木県埋蔵文化財センターが発掘調査した遺跡や、巡回展「とちぎの遺跡＆発掘調査速報展」の展示遺跡の概要と成果を調査担当者が報告します。調査担当者ならではの視点から、各遺跡の注目ポイントや歴史的背景について詳しく解説します。</t>
  </si>
  <si>
    <t>ホームページとX（旧ツイッター）で告知</t>
  </si>
  <si>
    <t>ハガキ・FAX・メール</t>
  </si>
  <si>
    <t>0285－44－8441</t>
  </si>
  <si>
    <t>令和６年度発掘調査報告会10/20（日）
時間等詳細はホームページとX（旧ツイッター）でお知らせします。</t>
  </si>
  <si>
    <t>自治医科大学公開講座「医療最前線の今～自治医大の取り組み2024」</t>
  </si>
  <si>
    <t>6/29（土）、7/13（土）・27（土）
13:30～16:00
隔週土曜日</t>
  </si>
  <si>
    <t>本講座では、最新医療を含めた自治医科大学の取り組みを広く知っていただくために、令和5年度受講者のアンケートで関心が高かった「感染症・がん・認知症予防・カテーテル治療・生活習慣病」について取り上げます。
※単発での参加も可能です。</t>
  </si>
  <si>
    <t>500名</t>
  </si>
  <si>
    <t>6/3（月）～6/28（金）
定員となり次第締め切りといたします</t>
  </si>
  <si>
    <t>自治医科大学公開講座「医療最前線の今～自治医大の取り組み2024」6/29（土）、7/13（土）・27（土）
13:30～16:00
隔週土曜日</t>
  </si>
  <si>
    <t xml:space="preserve">6/28(金)
※研修時間13:30～16:30
</t>
  </si>
  <si>
    <t>様々な人権に関する課題について正しい理解と認識を深め、地域社会において人権教育を推進していく指導者の養成と資質の向上を図ることを目的とした研修です。内容は人権講演会、人権作文発表、人権ポスター紹介等（詳細は未定）</t>
  </si>
  <si>
    <t>あしかがフラワーパークプラザ</t>
  </si>
  <si>
    <t>5/13(月)～6/14(金)</t>
  </si>
  <si>
    <t xml:space="preserve">人権教育指導者一般研修「さわやか人権フォーラム」6/28(金)
※研修時間13:30～16:30
</t>
  </si>
  <si>
    <t xml:space="preserve">7/22(月)
※研修時間13:15～16:30
</t>
  </si>
  <si>
    <t>単位PTAの指導的役割を果たしている保護者及び学校教職員等を対象に、ＰＴＡの今日的な役割や望ましい運営の在り方を考え、協議し、指導者としての資質の向上を図ることを目的とした研修です。</t>
  </si>
  <si>
    <t>6/3(月)～7/5（金）</t>
  </si>
  <si>
    <t xml:space="preserve">安足地区PTA指導者研修Ⅰ7/22(月)
※研修時間13:15～16:30
</t>
  </si>
  <si>
    <t>1/31(金)
13：15～16：20</t>
  </si>
  <si>
    <t>安足地区管内のふれあい学習推進を目的に、ネットワークづくりを促進し、子どものための地域づくり活動や仕組み作りについて考えます。</t>
  </si>
  <si>
    <t>150名程度</t>
  </si>
  <si>
    <t>佐野市田沼中央公民館</t>
  </si>
  <si>
    <t>12/9(月)～1/17(金)</t>
  </si>
  <si>
    <t>栃木県電子申請システム
℡：0283-23-1471</t>
  </si>
  <si>
    <t>安足地区ふれあい学習ネットワーク1/31(金)
13：15～16：20</t>
  </si>
  <si>
    <t>2024/6/22（土）　  10:00～12:00予定</t>
  </si>
  <si>
    <t>調理師を目指すコースの本校生徒が主体となって、食育に関連する簡単な話とそれに関連した調理実習を行います。楽しい時間を一緒に過ごしましょう。持ち物はエプロン・バンダナです。</t>
  </si>
  <si>
    <t>5/15（水）～6/14（金）</t>
  </si>
  <si>
    <t>5/15（水）～6/14（金）平日
電話（9:00～17:00）</t>
  </si>
  <si>
    <t>食育教室・調理実習2024/6/22（土）　  10:00～12:00予定</t>
  </si>
  <si>
    <t>初心者の為のパソコン講座（４月）</t>
  </si>
  <si>
    <t>4/6(土)
13：20～15：30</t>
  </si>
  <si>
    <t>便箋のような罫線を引いた用紙を作ろう</t>
  </si>
  <si>
    <t>各回 先着　10名</t>
  </si>
  <si>
    <t>要予約：講座日1週間前より受付</t>
  </si>
  <si>
    <t>500円（テキスト、資料代）
お釣りのないようにご準備下さい。</t>
  </si>
  <si>
    <t>電話にて午前9時～午前12時までにお申し込みください。ただし、土・日・祝は、申し込み出来ません。また、電話に出られない場合もありますのでご了承ください。</t>
  </si>
  <si>
    <t xml:space="preserve"> Microsoft Word2016、Excel2016、PowerPoint2016以上のソフトが入っているパソコン、マウス持参</t>
  </si>
  <si>
    <t>初心者の為のパソコン講座（４月）4/6(土)
13：20～15：30</t>
  </si>
  <si>
    <t>初心者の為のパソコン講座（５月）</t>
  </si>
  <si>
    <t>5/18(土)
13：20～15：30</t>
  </si>
  <si>
    <t>PowerPoint使い方を基礎からプレゼン</t>
  </si>
  <si>
    <t>初心者の為のパソコン講座（５月）5/18(土)
13：20～15：30</t>
  </si>
  <si>
    <t>初心者の為のパソコン講座（６月）</t>
  </si>
  <si>
    <t>6/8(土)
13：20～15：30</t>
  </si>
  <si>
    <t>旅行持ち物チェックリスト</t>
  </si>
  <si>
    <t>初心者の為のパソコン講座（６月）6/8(土)
13：20～15：30</t>
  </si>
  <si>
    <t>初心者の為のパソコン講座（７月）</t>
  </si>
  <si>
    <t>7/6(土)
13：20～15：30</t>
  </si>
  <si>
    <t>Wordで受付表を作ろう</t>
  </si>
  <si>
    <t>初心者の為のパソコン講座（７月）7/6(土)
13：20～15：30</t>
  </si>
  <si>
    <t>初心者の為のパソコン講座（９月）</t>
  </si>
  <si>
    <t>9/7(土)
13：20～15：30</t>
  </si>
  <si>
    <t>自治会の防災チラシを作ろう</t>
  </si>
  <si>
    <t>初心者の為のパソコン講座（９月）9/7(土)
13：20～15：30</t>
  </si>
  <si>
    <t>初心者の為のパソコン講座（10月）</t>
  </si>
  <si>
    <t>10/5(土)
13：20～15：30</t>
  </si>
  <si>
    <t>Excelで体重表を作る</t>
  </si>
  <si>
    <t>初心者の為のパソコン講座（10月）10/5(土)
13：20～15：30</t>
  </si>
  <si>
    <t>初心者の為のパソコン講座（１１月）</t>
  </si>
  <si>
    <t>11/3(日)
13：20～15：30</t>
  </si>
  <si>
    <t>PowerPoint
動く年賀状を作ろう</t>
  </si>
  <si>
    <t>初心者の為のパソコン講座（１１月）11/3(日)
13：20～15：30</t>
  </si>
  <si>
    <t>初心者の為のパソコン講座（１２月）</t>
  </si>
  <si>
    <t>12/7(土)
13：20～15：30</t>
  </si>
  <si>
    <t>Wordで写真の編集</t>
  </si>
  <si>
    <t>初心者の為のパソコン講座（１２月）12/7(土)
13：20～15：30</t>
  </si>
  <si>
    <t>初心者の為のパソコン講座（３月）</t>
  </si>
  <si>
    <t>3/2(日)
13：20～15：30</t>
  </si>
  <si>
    <t>PowerPointで観覧車のようなアニメーションを作ろう</t>
  </si>
  <si>
    <t>初心者の為のパソコン講座（３月）3/2(日)
13：20～15：30</t>
  </si>
  <si>
    <t>4/6(土)
10:00～12:00</t>
  </si>
  <si>
    <t>木製キューブを組み合わせてパズルのピースを作り、自分だけの立体パズルをつくってみよう！
講師:宮のものづくり達人　坂井楞山</t>
  </si>
  <si>
    <t>3/6(水)9:00～(先着順)</t>
  </si>
  <si>
    <t>立体パズルをつくろう4/6(土)
10:00～12:00</t>
  </si>
  <si>
    <t>4/13(土)、7/6(土)
9:00～10:20/10:40～12:00/13:30～14:50
*時間共通</t>
  </si>
  <si>
    <t>ゴールドラッシュという品種のトウモロコシの種まきから、収穫体験までを行います。
【持ち物】帽子、タオル、軍手、長靴、飲み物、合羽
*収穫時は長袖・長ズボン推奨
*小雨決行
講師:公園スタッフ</t>
  </si>
  <si>
    <t>48名(各時間 16名)</t>
  </si>
  <si>
    <t>3/13(水)～19(火)</t>
  </si>
  <si>
    <t>600円(初回時徴収)</t>
  </si>
  <si>
    <t>スイートコーンくらぶ4/13(土)、7/6(土)
9:00～10:20/10:40～12:00/13:30～14:50
*時間共通</t>
  </si>
  <si>
    <t>4/13(土)・14(日)、5/18(土)、6/22(土)、9/22(日祝)
10:00～12:00/13:30～15:30</t>
  </si>
  <si>
    <t>カヌー(1人乗り)の初歩的な操作を学び、ゲームを通して楽しく技術を習得します。
【持ち物】帽子、タオル、飲み物、着替え、濡れても良いかかとのある履物、めがねバンド(めがね着用の方)
*小雨決行
講師:カエルアドベンチャー</t>
  </si>
  <si>
    <t>各日1ヶ月前の9:00～(先着順)</t>
  </si>
  <si>
    <t>カヌー体験教室4/13(土)・14(日)、5/18(土)、6/22(土)、9/22(日祝)
10:00～12:00/13:30～15:30</t>
  </si>
  <si>
    <t>4/20(土)
9:00～11:30</t>
  </si>
  <si>
    <t>春は繁殖シーズン。抱卵や子育てに大忙しです。北へ帰る途中の鳥や南から渡って来る鳥を探しながら歩きます。
【持ち物】筆記具
*双眼鏡貸出あり
講師:日本野鳥の会栃木県支部　川田裕美</t>
  </si>
  <si>
    <t>3/20(水祝)9:00～(先着順)</t>
  </si>
  <si>
    <t>鳥を見よう4/20(土)
9:00～11:30</t>
  </si>
  <si>
    <t>4/24(水)、5/22(水)
9:30～11:30</t>
  </si>
  <si>
    <t>赤土を使い、手びねりで形作りから絵付けや釉掛けを行います。(作品焼成は30×30㎝の板にのるサイズ2個まで)
*作品は後日引き取り
*爪は短くし、汚れても良い服装で参加
講師:陶芸家　高野邦子、公園スタッフ</t>
  </si>
  <si>
    <t>3/24(日)9:00～(先着順)</t>
  </si>
  <si>
    <t>大人の陶芸教室「手びねり＆釉掛け」4/24(水)、5/22(水)
9:30～11:30</t>
  </si>
  <si>
    <t>籐で編む花入れ</t>
  </si>
  <si>
    <t>4/28(日)
9:30～11:30/13:00～15:00</t>
  </si>
  <si>
    <t>2.5㎜の籐で、芋頭と呼ばれる形に編みます。古くから伝わり、丸みを帯びながらも野趣のあるフォルムをラタン(籐)で楽しめます。
講師:真木雅子ラタンアートスクール　鈴木恵子</t>
  </si>
  <si>
    <t>各回10組(名)</t>
  </si>
  <si>
    <t>3/28(木)9:00～(先着順)</t>
  </si>
  <si>
    <t>1,300円</t>
  </si>
  <si>
    <t>籐で編む花入れ4/28(日)
9:30～11:30/13:00～15:00</t>
  </si>
  <si>
    <t>dip de りぼんブローチ</t>
  </si>
  <si>
    <t>4/29(月祝)
10:00～(材料がなくなり次第終了)</t>
  </si>
  <si>
    <t>リボンの形をしたワイヤーをディップ液につけ、乾いたパーツを組み合わせブローチに仕上げます。素敵な母の日のプレセントにも！
講師:アメリカンフラワー・プリムローズ　宮本浩子</t>
  </si>
  <si>
    <t>30組(名)</t>
  </si>
  <si>
    <t>550円</t>
  </si>
  <si>
    <t>dip de りぼんブローチ4/29(月祝)
10:00～(材料がなくなり次第終了)</t>
  </si>
  <si>
    <t>コロンコロンたまごに色ぬり</t>
  </si>
  <si>
    <t>5/3(金祝)
10:00～(材料がなくなり次第終了)</t>
  </si>
  <si>
    <t>木製のたまご(6×4.5㎝)に色をぬろう★好きな絵を描いたり、メッセージを書き込んだりしても可愛いよ。
講師:マジカル・モーメンツ　小澤奈名子</t>
  </si>
  <si>
    <t>50組(名)</t>
  </si>
  <si>
    <t>コロンコロンたまごに色ぬり5/3(金祝)
10:00～(材料がなくなり次第終了)</t>
  </si>
  <si>
    <t>ステンドグラス風‘ディンプルアート’</t>
  </si>
  <si>
    <t>5/4(土祝)
10:00～(材料がなくなり次第終了)</t>
  </si>
  <si>
    <t>動物やお花など好きなイラストを選び、ぬり絵のように絵の具をのせていきます。
講師:アトリエピサロ　簗昌子</t>
  </si>
  <si>
    <t>各材料　30組(名)</t>
  </si>
  <si>
    <t>クリアファイル 150円、ケース 550円</t>
  </si>
  <si>
    <t>ステンドグラス風‘ディンプルアート’5/4(土祝)
10:00～(材料がなくなり次第終了)</t>
  </si>
  <si>
    <t>たんぼくらぶ</t>
  </si>
  <si>
    <t>5/11(土)、9/21(土)
9:00～12:00</t>
  </si>
  <si>
    <t>初回にとちぎの星という品種を田植えし、秋に稲刈りを行います。
【持ち物】帽子、タオル、飲み物、合羽、軍手、長靴
*田植えはいらない長めの靴下を持参し、軍手・長靴は不要、稲刈りは長袖・長ズボン推奨　
*小雨決行
講師:公園スタッフ</t>
  </si>
  <si>
    <t>両日参加可能な4歳～小学生の親子</t>
  </si>
  <si>
    <t>こども 48名 ＋ 大人</t>
  </si>
  <si>
    <t>なかよし農園</t>
  </si>
  <si>
    <t>4/11(木)～17(水)</t>
  </si>
  <si>
    <t>たんぼくらぶ5/11(土)、9/21(土)
9:00～12:00</t>
  </si>
  <si>
    <t>5/18(土)、10/5(土)
9:00～10:20/10:40～12:00/13:30～14:50
*時間共通</t>
  </si>
  <si>
    <t>初回にサツマイモの苗を植えつけ、2回目に収穫体験を行います。
【持ち物】帽子、タオル、飲み物、合羽、軍手、長靴
*小雨決行
*サツマイモくらぶはⅠ･Ⅱどちらかの参加
講師:公園スタッフ</t>
  </si>
  <si>
    <t>4/18(木)～24(水)</t>
  </si>
  <si>
    <t>サツマイモくらぶⅠ5/18(土)、10/5(土)
9:00～10:20/10:40～12:00/13:30～14:50
*時間共通</t>
  </si>
  <si>
    <t>5/25(土)、10/12(土)
9:00～10:20/10:40～12:00/13:30～14:50
*時間共通</t>
  </si>
  <si>
    <t>4/25(木)～5/1(水)</t>
  </si>
  <si>
    <t>サツマイモくらぶⅡ5/25(土)、10/12(土)
9:00～10:20/10:40～12:00/13:30～14:50
*時間共通</t>
  </si>
  <si>
    <t>6/8(土)
10:00～12:00/13:00～15:00</t>
  </si>
  <si>
    <t>数色の色粘土で、小さな球体をつくり、その組み合わせでお皿のデザインを表現します。
【持ち物】汚れても良いタオル(汚れても良い服装で、爪は短くしてご参加下さい)
*作品は後日引き取り
*1組で幅10㎝程度の作品を2個制作
講師:陶芸家　高野邦子、公園スタッフ</t>
  </si>
  <si>
    <t>各回 6組</t>
  </si>
  <si>
    <t>5/8(水)9:00～(先着順)</t>
  </si>
  <si>
    <t>親子で「七色お皿」をつくろう6/8(土)
10:00～12:00/13:00～15:00</t>
  </si>
  <si>
    <t>和紙ちぎり絵教室～入門講座～</t>
  </si>
  <si>
    <t>6/20(木)、7/18(木)
10:00～12:00</t>
  </si>
  <si>
    <t>基本的なちぎり方を習い、シキシにハイビスカスのモチーフを貼ります。和紙ちぎり絵を始めてみたい方におすすめです。
講師:和紙ちぎり絵サークル虹の会　中田紀子</t>
  </si>
  <si>
    <t>5/20(月)9:00～(先着順)</t>
  </si>
  <si>
    <t>和紙ちぎり絵教室～入門講座～6/20(木)、7/18(木)
10:00～12:00</t>
  </si>
  <si>
    <t>オオムラサキの観察会</t>
  </si>
  <si>
    <t>6/29(土)
10:00～11:30</t>
  </si>
  <si>
    <t>オオムラサキの生態を観察して学んでみよう。
講師:オオムラサキの里をつくる会</t>
  </si>
  <si>
    <t>4歳～小学生の親子</t>
  </si>
  <si>
    <t>5/29(水)9:00～(先着順)</t>
  </si>
  <si>
    <t>オオムラサキの観察会6/29(土)
10:00～11:30</t>
  </si>
  <si>
    <t>7/14(日)
8:40～10:30</t>
  </si>
  <si>
    <t>雑木林の木には、どんな虫が集まるのだろう？さかんに動き回る虫もいれば、樹液を吸ってじっとしている虫、日中は休む虫もいる。トンボ、チョウ、夏の昆虫採集は林に分け入り、見つける面白さがいっぱい。
講師:とちぎ森林インストラクター会</t>
  </si>
  <si>
    <t>6/14(金)9:00～(先着順)</t>
  </si>
  <si>
    <t>ムシが集まる木をさがしてみよう7/14(日)
8:40～10:30</t>
  </si>
  <si>
    <t>7/20(土)
10:00～12:00</t>
  </si>
  <si>
    <t>手作りうどんを家庭で味わおう。手捏ね・足踏みのコツを習得し、‘粉もん’の食文化を手打ち体験から学んでみよう!
【持ち物】エプロン、三角巾、マスク
講師:そば＆うどん打ち講師　鈴木初男</t>
  </si>
  <si>
    <t>6/20(木)9:00～(先着順)</t>
  </si>
  <si>
    <t>親子うどん教室7/20(土)
10:00～12:00</t>
  </si>
  <si>
    <t>夏休み「子どもの陶芸教室」</t>
  </si>
  <si>
    <t>7/24(水)・25(木)
10:00～12:00</t>
  </si>
  <si>
    <t>手びねりで粘土を自由に好きな形に作っていきます。出来上がった作品は、後日焼き上げてお渡しします。(作品は1人2個焼き上げ)
【持ち物】汚れても良いタオル
*爪は短くし、汚れても良い服装で参加
講師:陶芸家　高野邦子、公園スタッフ</t>
  </si>
  <si>
    <t>夏休み「子どもの陶芸教室」7/24(水)・25(木)
10:00～12:00</t>
  </si>
  <si>
    <t>夏休みだよ！森の自由研究にチャレンジ！</t>
  </si>
  <si>
    <t>7/27(土)
9:00～14:00</t>
  </si>
  <si>
    <t>園内を歩き自然観察を行った後、室内でネイチャークイズを行い、集めた葉っぱでオリジナルの図鑑を作り、見て調べた生きものの名前や場所などを各自記録にまとめよう。
【持ち物】昼食、飲み物、帽子、タオル、筆記具、ノート等、デジタルカメラ(自由)
講師:とちぎ森林インストラクター会</t>
  </si>
  <si>
    <t>小学生(3年生以下は保護者同伴)</t>
  </si>
  <si>
    <t>6/27(木)9:00～(先着順)</t>
  </si>
  <si>
    <t>夏休みだよ！森の自由研究にチャレンジ！7/27(土)
9:00～14:00</t>
  </si>
  <si>
    <t>和紙ちぎり絵「パンダを貼ろう」</t>
  </si>
  <si>
    <t>8/1(木)
9:30～11:30/13:00～15:00</t>
  </si>
  <si>
    <t>パンダのかわいらしさを、和紙をちぎって貼って絵にしたらどういう感じになるのかな？和紙の毛羽立ちで表現しよう！
講師:和紙ちぎり絵サークル虹の会　中田紀子</t>
  </si>
  <si>
    <t>小・中学生</t>
  </si>
  <si>
    <t>各回 15名</t>
  </si>
  <si>
    <t>7/1(月)9:00～(先着順)</t>
  </si>
  <si>
    <t>和紙ちぎり絵「パンダを貼ろう」8/1(木)
9:30～11:30/13:00～15:00</t>
  </si>
  <si>
    <t>昆虫教室</t>
  </si>
  <si>
    <t>8/4(日)
9:00～11:00</t>
  </si>
  <si>
    <t>園内で見つけた虫を観察したり、捕まえて図鑑で調べたりし、さまざまな虫に親しもう。
*手足の露出は少な目に(カゴ・捕虫網など持参可)
講師:NACS-J自然観察指導員　合田健二</t>
  </si>
  <si>
    <t>7/4(木)9:00～(先着順)</t>
  </si>
  <si>
    <t>昆虫教室8/4(日)
9:00～11:00</t>
  </si>
  <si>
    <t>8/11(日祝)
10:30～12:00/13:00～14:30</t>
  </si>
  <si>
    <t>コインはどこへ消えた？仕掛けのある貯金箱を作り、押し花で飾りつけます。
講師:ふしぎな花倶楽部　押し花サロンM　今井美砂子</t>
  </si>
  <si>
    <t>7/11(木)9:00～(先着順)</t>
  </si>
  <si>
    <t>押し花で彩る‘トリック貯金箱’8/11(日祝)
10:30～12:00/13:00～14:30</t>
  </si>
  <si>
    <t>8/24(土)
10:30～11:30</t>
  </si>
  <si>
    <t>冷凍にしたウメの実を白砂糖で漬け込むエキスづくり。酷暑の夏には水で割り、氷を入れたウメジュースをぜひマイボトルに入れて持ち歩きましょう。
【持ち物】保冷バッグ、保冷剤、エプロン、三角巾、マスク
講師:公園スタッフ</t>
  </si>
  <si>
    <t>12組(名)</t>
  </si>
  <si>
    <t>7/24(水)9:00～(先着順)</t>
  </si>
  <si>
    <t>加工にチャレンジ！～ウメジュースづくり～8/24(土)
10:30～11:30</t>
  </si>
  <si>
    <t>8/28(水)、9/25(水)
1回目9:30～11:30/13:00～15;00(選択)
2回目9:30～11:30(全員)</t>
  </si>
  <si>
    <t>白土を使い、電動ロクロで形作りから絵付けや釉掛けを行います。(作品焼成は30×30㎝の板にのるサイズ2個まで)
*作品は後日引き取り
*爪は短くし、汚れても良い服装で参加
【持ち物】タオル
講師:陶芸家　高野邦子、公園スタッフ</t>
  </si>
  <si>
    <t>7/28(日)9:00～(先着順)</t>
  </si>
  <si>
    <t>大人の陶芸教室「電動ロクロ＆釉掛け」8/28(水)、9/25(水)
1回目9:30～11:30/13:00～15;00(選択)
2回目9:30～11:30(全員)</t>
  </si>
  <si>
    <t>9/7(土)、11/9(土)
9:00～10:20/10:40～12:00/13:30～14:50
*時間共通</t>
  </si>
  <si>
    <t>ダイコンの種まきやキャベツなど苗植えを初回で行い、2回目に収穫体験をします。
講師:公園スタッフ
【持ち物】帽子、タオル、軍手、長靴、飲み物、合羽
*小雨決行</t>
  </si>
  <si>
    <t>8/7(水)～13(火)</t>
  </si>
  <si>
    <t>秋野菜くらぶ9/7(土)、11/9(土)
9:00～10:20/10:40～12:00/13:30～14:50
*時間共通</t>
  </si>
  <si>
    <t>9/14(土)
10:00～11:30</t>
  </si>
  <si>
    <t>菌床を使って、きのこの育て方を学びましょう。
*菌床の持ち帰りは1家族1つまで
講師:みぶまち地域活性化21</t>
  </si>
  <si>
    <t>小学生の親子</t>
  </si>
  <si>
    <t>8/14(水)9:00～(先着順)</t>
  </si>
  <si>
    <t>きのこ教室9/14(土)
10:00～11:30</t>
  </si>
  <si>
    <t>ワイヤークラフトでハロウィン飾り</t>
  </si>
  <si>
    <t>9/23(月振)
10:00～12:00/13:00～15:00</t>
  </si>
  <si>
    <t>柔らかいワイヤーを使って、振り子のハロウィン飾りを作ります!ゆれるカボチャとクマの魔女が可愛いよ。
講師:さ惠ら工房　森政美</t>
  </si>
  <si>
    <t>各回 6組(名)</t>
  </si>
  <si>
    <t>8/23(金)9:00～(先着順)</t>
  </si>
  <si>
    <t>ワイヤークラフトでハロウィン飾り9/23(月振)
10:00～12:00/13:00～15:00</t>
  </si>
  <si>
    <t>粘土で作るハロウィンアート</t>
  </si>
  <si>
    <t>9/28(土)
10:00～12:00/13:00～15:00</t>
  </si>
  <si>
    <t>粘土をこねて「カボチャ」や「おばけ」などを作り、かわいいハロウィンの仲間たちをつくってみよう!
講師:あとりえむ　水江知子</t>
  </si>
  <si>
    <t>各回 12組(名)</t>
  </si>
  <si>
    <t>8/28(水)9:00～(先着順)</t>
  </si>
  <si>
    <t>粘土で作るハロウィンアート9/28(土)
10:00～12:00/13:00～15:00</t>
  </si>
  <si>
    <t>紙ヒコーキをつくって飛ばそう!</t>
  </si>
  <si>
    <t>9/29(日)
13:00～15:00</t>
  </si>
  <si>
    <t>特製キットの組み立てから始めます。完成後、翼が曲がっていないか確認し、実際に飛ばして微調整します。タイムを計り、飛行機を上手く飛ばせる練習をしよう。
講師:栃木紙飛行機同好会　斎藤武夫</t>
  </si>
  <si>
    <t>25組(名)</t>
  </si>
  <si>
    <t>受付:ぱなぱな工房</t>
  </si>
  <si>
    <t>350円</t>
  </si>
  <si>
    <t>紙ヒコーキをつくって飛ばそう!9/29(日)
13:00～15:00</t>
  </si>
  <si>
    <t>10/23(水)9:30～又は13：00～(各6名)、11/27(水)9:30～(全員)</t>
  </si>
  <si>
    <t>赤土を使い、1回目に電動ロクロで形を作り、2回目は素焼きした作品に好きな顔料や釉薬を使って色や模様をつけます。＊作品は後日引き取り　講師：陶芸家 高野邦子・公園スタッフ</t>
  </si>
  <si>
    <t>両日参加できる大人の方</t>
  </si>
  <si>
    <t>9/23(月)～</t>
  </si>
  <si>
    <t>電話・直接管理事務所へ</t>
  </si>
  <si>
    <t>大人の陶芸教室「電動ロクロ＆釉掛け」10/23(水)9:30～又は13：00～(各6名)、11/27(水)9:30～(全員)</t>
  </si>
  <si>
    <t>10/26(土)13：00～15：00</t>
  </si>
  <si>
    <t>ドングリを探して木々をめぐる園内ウォーク後、拾った実の長さをくらべたり、ドングリのコマを作って転がしたりと童心に帰る秋の午後をお楽しみください。　講師：とちぎ森林インストラクター会</t>
  </si>
  <si>
    <t>9/26(木)～</t>
  </si>
  <si>
    <t>森の宝ものさがし10/26(土)13：00～15：00</t>
  </si>
  <si>
    <t>10/26(土)・27(日)、3/30(日)各日10:00～12：00/13：30～15：30</t>
  </si>
  <si>
    <t>カヌー(1人乗り)の初歩的な操作を学び、ゲーム等を通して楽しく技術を習得します。　講師：カエルアドベンチャー</t>
  </si>
  <si>
    <t>冒険の湖(受付カヌーの家)</t>
  </si>
  <si>
    <t>講座開始日の1ヵ月前から（3/30の講座は2/28申込み開始）</t>
  </si>
  <si>
    <t>カヌー体験教室10/26(土)・27(日)、3/30(日)各日10:00～12：00/13：30～15：30</t>
  </si>
  <si>
    <t>10/27(日)13：00～15：00</t>
  </si>
  <si>
    <t>特製キットの組み立てから始めます。完成後、翼が曲がっていないか確認し実際に飛ばして微調整します。タイムを計り、飛行機を上手く飛ばせる練習をしよう。　講師：栃木紙飛行機同好会</t>
  </si>
  <si>
    <t>ぱなぱな工房～風の原っぱ</t>
  </si>
  <si>
    <t>紙ヒコーキをつくって飛ばそう！10/27(日)13：00～15：00</t>
  </si>
  <si>
    <t>11/3(日)13：00～14：00/14：30～15：30</t>
  </si>
  <si>
    <t>秋の公園歩きは、たねや実をつけた植物をさがしてテンションも上がります。落ちて芽を出すたねには、どんなヒミツがかくされているのか探ります。小さなお子さんでも安心して歩けるコースです。　講師：NACS-J自然観察指導員 合田健二・森林インストラクター 合田美津子</t>
  </si>
  <si>
    <t>虹の広場～園内</t>
  </si>
  <si>
    <t>どんぐりの森ぐるり11/3(日)13：00～14：00/14：30～15：30</t>
  </si>
  <si>
    <t>秋のネイチャーゲーム「カモフラージュにチャレンジ！」</t>
  </si>
  <si>
    <t>11/17(日)13：00～15：00</t>
  </si>
  <si>
    <t>公園の自然や風景にとけこんだ人工物を注意深く探してみよう。君はカモフラージュ(擬態)を見つけることが出来るかな？　講師：宇都宮ネイチャーゲームの会</t>
  </si>
  <si>
    <t>定員なし</t>
  </si>
  <si>
    <t>ぱなぱなのまち西側の林</t>
  </si>
  <si>
    <t>秋のネイチャーゲーム「カモフラージュにチャレンジ！」11/17(日)13：00～15：00</t>
  </si>
  <si>
    <t>11/23(土)10：30～11：45</t>
  </si>
  <si>
    <t>コニファー、ベイ、ティーツリー、ユーカリ、ローズマリーなどを束ね、壁掛けブーケを作ります。冬も室内でハーブの香りを楽しみましょう。＊ハーブティーの試飲あり　講師：マロニエハーブスクール 葛山幸子</t>
  </si>
  <si>
    <t>10/23(水)～</t>
  </si>
  <si>
    <t>冬への贈り物‘ハーバルスワッグ’11/23(土)10：30～11：45</t>
  </si>
  <si>
    <t>‘クリスマスリース’づくり</t>
  </si>
  <si>
    <t>11/24(日)10：00～11：30/13：00～14：30</t>
  </si>
  <si>
    <t>サンタの可愛くエレガントなリボンを使い、玄関ドアや壁に飾る縦長の壁飾りを作ります。クリスマスイブが待ち遠しくなるリースです。　講師：kukiフラワー教室 九鬼真澄</t>
  </si>
  <si>
    <t>各回8名</t>
  </si>
  <si>
    <t>10/24(木)～</t>
  </si>
  <si>
    <t>1,100円</t>
  </si>
  <si>
    <t>‘クリスマスリース’づくり11/24(日)10：00～11：30/13：00～14：30</t>
  </si>
  <si>
    <t>12/7(土)10:00～12:00</t>
  </si>
  <si>
    <t>好きな形のパンチで型抜きした転写紙をカップやプレートに貼り付け、電気窯で焼き付けます。＊作品は後日引き取り　講師：公園スタッフ</t>
  </si>
  <si>
    <t>どなたでも(幼児は親子)</t>
  </si>
  <si>
    <t>11/7(木)～</t>
  </si>
  <si>
    <t>クリスマスを彩るマイカップorプレート作り12/7(土)10:00～12:00</t>
  </si>
  <si>
    <t>押し花で干支(巳年)の額飾りをつくろう</t>
  </si>
  <si>
    <t>12/8(日)10:00～12:00</t>
  </si>
  <si>
    <t>押し花の花や葉を使って、来年の干支である巳(へび)を作ります。新年の飾りとして玄関やお部屋を彩ります。講師：ワールドプレスフラワー協会 大島弥生</t>
  </si>
  <si>
    <t>12組又は20名</t>
  </si>
  <si>
    <t>11/8(金)～</t>
  </si>
  <si>
    <t>押し花で干支(巳年)の額飾りをつくろう12/8(日)10:00～12:00</t>
  </si>
  <si>
    <t>親子で「マグカップ」をつくろう</t>
  </si>
  <si>
    <t>12/14(土)10:00～12:00</t>
  </si>
  <si>
    <t>粘土の塊から‘手びねり’という技法を使い、親子でそれぞれ１つずつの作品を制作します。＊作品は後日引き取り　講師：陶芸家 高野邦子・公園スタッフ</t>
  </si>
  <si>
    <t>小学生の親子(二人一組)</t>
  </si>
  <si>
    <t>11/14(木)～</t>
  </si>
  <si>
    <t>親子で「マグカップ」をつくろう12/14(土)10:00～12:00</t>
  </si>
  <si>
    <t>鳥を見よう①</t>
  </si>
  <si>
    <t>12/15(日)9:00～11:45</t>
  </si>
  <si>
    <t>身近にいるようで、案外と名前を知らない野鳥がいませんか？園内を歩いて散策するだけでも、元気に飛び回っている様子に出会うと元気を」もらいます。　講師：日本野鳥の会栃木県支部 川田裕美</t>
  </si>
  <si>
    <t>ぱなぱな工房～園内</t>
  </si>
  <si>
    <t>11/15(金)～～</t>
  </si>
  <si>
    <t>鳥を見よう①12/15(日)9:00～11:45</t>
  </si>
  <si>
    <t>鳥を見よう②</t>
  </si>
  <si>
    <t>2/15(土)13:00～15:30</t>
  </si>
  <si>
    <t>1月15(水)～</t>
  </si>
  <si>
    <t>鳥を見よう②2/15(土)13:00～15:30</t>
  </si>
  <si>
    <t>伝統文化～正月花を生けよう～</t>
  </si>
  <si>
    <t>12/22(日)10:30～12:00</t>
  </si>
  <si>
    <t>孟宗竹を花器に用い、松や縁起物の実と花を生け、新しい年をお祝いしましょう。　講師：草月流刑部郊舟教室 刑部郊舟</t>
  </si>
  <si>
    <t>11/22(金)～</t>
  </si>
  <si>
    <t>2,100円</t>
  </si>
  <si>
    <t>伝統文化～正月花を生けよう～12/22(日)10:30～12:00</t>
  </si>
  <si>
    <t>12/26(木)10：30～12：00/13:30～15:00</t>
  </si>
  <si>
    <t>しめ縄に御幣や水引の他、橙・ゆずり葉・裏白・昆布など、縁起の良い飾りをつけて年神様をお迎えする正月飾りを作ります。　講師：公園スタッフ</t>
  </si>
  <si>
    <t>11/26(火)～</t>
  </si>
  <si>
    <t>2,600円</t>
  </si>
  <si>
    <t>しめ縄飾りをつくろう12/26(木)10：30～12：00/13:30～15:00</t>
  </si>
  <si>
    <t>1/22(水)、2/26(水)各日9：30～11：30</t>
  </si>
  <si>
    <t>白土を使い、1回目に手びねりで形を作り、2回目は素焼きした作品に好きな顔料や釉薬を使って色や模様をつけます。＊作品は後日引き取り　講師：陶芸家 高野邦子･公園スタッフ</t>
  </si>
  <si>
    <t>両日参加できるな大人の方</t>
  </si>
  <si>
    <t>12/22(日)～</t>
  </si>
  <si>
    <t>大人の陶芸教室「手びねり＆釉掛け」1/22(水)、2/26(水)各日9：30～11：30</t>
  </si>
  <si>
    <t>3/8(土)10：00～12：00/13：00～15：00</t>
  </si>
  <si>
    <t xml:space="preserve">8色の色粘土で、小さな球体をつくり、その組み合わせでお皿のデザインを表現し、約15㎝の器を作ります。＊作品は後日引き取り　講師：陶芸家 高野邦子･公園スタッフ </t>
  </si>
  <si>
    <t>小学生以上(小学１～3年生要付添)</t>
  </si>
  <si>
    <t>2/8(土)～</t>
  </si>
  <si>
    <t>色粘土で器をつくろう3/8(土)10：00～12：00/13：00～15：00</t>
  </si>
  <si>
    <t>3/22(土)10：00～11：30</t>
  </si>
  <si>
    <t xml:space="preserve">実物の幼虫を観察しながら、カブトムシの成長や育て方を親子で学びます。講師：オオムラサキの里をつくる会 </t>
  </si>
  <si>
    <t>2/22(土)～</t>
  </si>
  <si>
    <t>カブトムシについて学ぼう3/22(土)10：00～11：30</t>
  </si>
  <si>
    <t>測定技術基礎1</t>
  </si>
  <si>
    <t>4/24(水)～4/25(木)
9:00～16:00</t>
  </si>
  <si>
    <t>ノギス・マイクロメータ等の計測機器の取扱いの基礎を習得します。
持参品（受講票、昼食、筆記具、上履き(スリッパ等)）</t>
  </si>
  <si>
    <t>県南産業技術専門校</t>
  </si>
  <si>
    <t>概ね開講日の10日前まで</t>
  </si>
  <si>
    <t>測定技術基礎2と同一内容</t>
  </si>
  <si>
    <t>測定技術基礎14/24(水)～4/25(木)
9:00～16:00</t>
  </si>
  <si>
    <t>機械製図基礎1</t>
  </si>
  <si>
    <t>5/1(水)～5/2(木)
9:00～16:00</t>
  </si>
  <si>
    <t>機械図面の読図や製図の基本知識を習得します。
持参品（受講票、昼食、筆記具、上履き(スリッパ等)）</t>
  </si>
  <si>
    <t>機械製図基礎2と同一内容</t>
  </si>
  <si>
    <t>機械製図基礎15/1(水)～5/2(木)
9:00～16:00</t>
  </si>
  <si>
    <t>第二種電気工事士筆記試験準備講習1</t>
  </si>
  <si>
    <t>5/7(火)～5/9(木)
9:00～16:00</t>
  </si>
  <si>
    <t>筆記試験に出題される要点を学習するとともに、過去既出問題の解説により理解度を深めます。
持参品（受講票、昼食、筆記具、上履き(スリッパ等)）</t>
  </si>
  <si>
    <t>在職者（第二種電気工事士筆記試験の受験者、又は同等の知識を有する方等）</t>
  </si>
  <si>
    <t>第二種電気工事士筆記試験準備講習2と同一内容</t>
  </si>
  <si>
    <t>第二種電気工事士筆記試験準備講習15/7(火)～5/9(木)
9:00～16:00</t>
  </si>
  <si>
    <t>機械加工基礎1</t>
  </si>
  <si>
    <t>5/9(木)～5/10(金)
9:00～16:00</t>
  </si>
  <si>
    <t>旋盤やフライス盤における切削速度・回転数・送り量等に関する基本知識を習得します。
持参品（受講票、昼食、筆記具、上履き(スリッパ等)）</t>
  </si>
  <si>
    <t>在職者（切削加工初心者の方等）</t>
  </si>
  <si>
    <t>機械加工基礎2と同一内容</t>
  </si>
  <si>
    <t>機械加工基礎15/9(木)～5/10(金)
9:00～16:00</t>
  </si>
  <si>
    <t>5/15(水)～5/16(木)
9:00～16:00</t>
  </si>
  <si>
    <t>TIG溶接の作業要領及び基本作業を学びます。（概要、アルミニウム・ステンレスの溶接作業）。
持参品（受講票、昼食、筆記具、上履き(スリッパ等)、作業服【長袖】、帽子、薄革手袋【軍手】、安全靴）</t>
  </si>
  <si>
    <t>在職者（「アーク溶接特別教育」を修了した方等）</t>
  </si>
  <si>
    <t>TIG溶接5/15(水)～5/16(木)
9:00～16:00</t>
  </si>
  <si>
    <t>マシニングセンタプログラミングの基礎1</t>
  </si>
  <si>
    <t>5/16(木)～5/17(金)
9:00～16:00</t>
  </si>
  <si>
    <t>マシニングセンタプログラミングの基礎を習得します。（安全作業、マシニングセンタの取扱い等）。
持参品（受講票、昼食、筆記具、上履き(スリッパ等)、関数電卓）</t>
  </si>
  <si>
    <t>在職者（これからマシニングセンタを使用する初心者の方等）</t>
  </si>
  <si>
    <t>マシニングセンタプログラミングの基礎2と同一内容</t>
  </si>
  <si>
    <t>マシニングセンタプログラミングの基礎15/16(木)～5/17(金)
9:00～16:00</t>
  </si>
  <si>
    <t>アーク溶接特別教育1</t>
  </si>
  <si>
    <t>5/28(火)～5/30(木）
9:00～17:00</t>
  </si>
  <si>
    <t>アーク溶接等の作業に従事するための資格を取得する、労働安全衛生法で定められた特別教育です。（法令に基づく学科及び実技）
持参品（受講票、昼食、筆記具、上履き(スリッパ等)、作業服【長袖】、帽子、安全靴、保護メガネ、防じんマスク）</t>
  </si>
  <si>
    <t>アーク溶接特別教育2と同一内容</t>
  </si>
  <si>
    <t>アーク溶接特別教育15/28(火)～5/30(木）
9:00～17:00</t>
  </si>
  <si>
    <t>3次元機械CAD基礎1</t>
  </si>
  <si>
    <t>5/29(水)～5/31（金)
9:00～16:00</t>
  </si>
  <si>
    <t>SolidWorksの基本的操作を学びます。(概要、各種コマンド、製図実習等)。
持参品(受講票、昼食、筆記具、上履き(スリッパ等))</t>
  </si>
  <si>
    <t>在職者（3次元機械CAD初心者の方等）</t>
  </si>
  <si>
    <t>3次元機械CAD基礎2と同一内容</t>
  </si>
  <si>
    <t>3次元機械CAD基礎15/29(水)～5/31（金)
9:00～16:00</t>
  </si>
  <si>
    <t>第二種電気工事士技能試験準備講習1</t>
  </si>
  <si>
    <t>6/25(火)～6/27(木)
9:00～16:00</t>
  </si>
  <si>
    <t>技能試験の候補問題を製作しながら、複線図の書き方、施工基本作業、製作上のポイントを学びます。
持参品（受講票、昼食、筆記具、上履き(スリッパ等)、受験時使用工具等）</t>
  </si>
  <si>
    <t>在職者（第二種電気工事士技能試験の受験者、又は同等の技能を有する方等）</t>
  </si>
  <si>
    <t>第二種電気工事士技能試験準備講習2と同一内容</t>
  </si>
  <si>
    <t>第二種電気工事士技能試験準備講習16/25(火)～6/27(木)
9:00～16:00</t>
  </si>
  <si>
    <t>技能検定準備講習（旋盤1級・2級・3級）　</t>
  </si>
  <si>
    <t>7/16(火)～7/18(木)
9:00～16:00</t>
  </si>
  <si>
    <t>技能検定で使用する工作機械について、安全教育と操作方法について学びます。
持参品（受講票、昼食、筆記具、作業服、帽子、安全靴、保護メガネ、必要工具、必要測定器）</t>
  </si>
  <si>
    <t>在職者（技能検定受検者、又は同等の技能を有する方等）</t>
  </si>
  <si>
    <t>技能検定準備講習（旋盤1級・2級・3級）　7/16(火)～7/18(木)
9:00～16:00</t>
  </si>
  <si>
    <t>技能検定準備講習（フライス盤1級・2級・3級）　　</t>
  </si>
  <si>
    <t>技能検定準備講習（フライス盤1級・2級・3級）　　7/16(火)～7/18(木)
9:00～16:00</t>
  </si>
  <si>
    <t>7/24(水)～7/25(木)
9:00～16:00</t>
  </si>
  <si>
    <t>シーケンス制御とは何かを知り、基礎的な制御回路を見栄えよく配線できる技能を習得します。（概要、制御機器の種類とシーケンス記号の読み方、リレーの原理、回路製作、配線作業等）
持参品（受講票、昼食、筆記具、上履き(スリッパ等)）</t>
  </si>
  <si>
    <t>在職者（電気の基礎知識（オームの法則程度）を有する方、又は同等の技能を有する方等）</t>
  </si>
  <si>
    <t>有接点シーケンス制御7/24(水)～7/25(木)
9:00～16:00</t>
  </si>
  <si>
    <t>ガス溶接技能講習1</t>
  </si>
  <si>
    <t>7/30(火)～7/31(水)
9:00～17:00</t>
  </si>
  <si>
    <t>ガス溶接等の作業に従事するための資格を取得する、労働安全衛生法で定められた技能講習です。（法令に基づく学科及び実技、修了試験あり）
持参品（受講票、昼食、筆記具、上履き(スリッパ等)、作業着【長袖】、帽子、安全靴、顔写真【3×2.4㎝】１枚）</t>
  </si>
  <si>
    <t>ガス溶接技能講習2と同一内容</t>
  </si>
  <si>
    <t>ガス溶接技能講習17/30(火)～7/31(水)
9:00～17:00</t>
  </si>
  <si>
    <t>研削といし取替え業務特別教育1</t>
  </si>
  <si>
    <t>8/7(水)～8/8(木)
8:30～17:30</t>
  </si>
  <si>
    <t>研削といしの取替え作業に従事するための資格を取得する、労働安全衛生法で定められた特別教育です。（法令に基づく学科及び実技）
持参品（受講票、昼食、筆記具、上履き(スリッパ等)、作業服、帽子、安全靴、保護メガネ）</t>
  </si>
  <si>
    <t>在職者（これから研削作業に従事する方等）</t>
  </si>
  <si>
    <t>研削といし取替え業務特別教育2と同一内容</t>
  </si>
  <si>
    <t>研削といし取替え業務特別教育18/7(水)～8/8(木)
8:30～17:30</t>
  </si>
  <si>
    <t>9/3(火)～9/5(木)
9:00～16:00</t>
  </si>
  <si>
    <t>第一種電気工事士筆記試験に出題される要点を学習するとともに、過去既出問題の解説により理解度を深めます。
持参品（受講票、昼食、筆記具、上履き(スリッパ等)）</t>
  </si>
  <si>
    <t>在職者（第一種電気工事士筆記試験の受験者、又は同等の知識を有する方等）</t>
  </si>
  <si>
    <t>第一種電気工事士筆記試験準備講習9/3(火)～9/5(木)
9:00～16:00</t>
  </si>
  <si>
    <t>9/10(火)～9/12(木)
9:00～16:00</t>
  </si>
  <si>
    <t>第二種電気工事士筆記試験準備講習1と同一内容</t>
  </si>
  <si>
    <t>第二種電気工事士筆記試験準備講習29/10(火)～9/12(木)
9:00～16:00</t>
  </si>
  <si>
    <t>測定技術基礎2</t>
  </si>
  <si>
    <t>10/10(木)～10/11(金)
9:00～16:00</t>
  </si>
  <si>
    <t>測定技術基礎1〈前期〉と同一内容</t>
  </si>
  <si>
    <t>測定技術基礎210/10(木)～10/11(金)
9:00～16:00</t>
  </si>
  <si>
    <t>機械製図基礎2</t>
  </si>
  <si>
    <t>10/17(木)～10/18(金)
9:00～16:00</t>
  </si>
  <si>
    <t>機械製図基礎1〈前期〉と同一内容</t>
  </si>
  <si>
    <t>機械製図基礎210/17(木)～10/18(金)
9:00～16:00</t>
  </si>
  <si>
    <t>10/22(火)～10/24(木)
9:00～16:00</t>
  </si>
  <si>
    <t>筆記試験に出題される要点を学習するとともに、過去既出問題の解説により理解度を深めます。　　　　　　　　　　　　　　　　　　　　　　　　　　　　　持参品（受講票、昼食、筆記具、上履き(スリッパ等)）</t>
  </si>
  <si>
    <t>在職者（電気工事関係の仕事に従事し、第二種電気工事士の有資格者で、当該試験を受験する方等）</t>
  </si>
  <si>
    <t>2級電気工事施工管理技術検定試験(学科)受験対策10/22(火)～10/24(木)
9:00～16:00</t>
  </si>
  <si>
    <t>機械加工基礎2</t>
  </si>
  <si>
    <t>10/23(水)～10/24(木)
9:00～16:00</t>
  </si>
  <si>
    <t>旋盤やフライス盤における切削速度・回転数・送り量等に関する基礎知識を習得します。　　　　　　　　持参品（受講票、昼食、筆記具、上履き(スリッパ等)）</t>
  </si>
  <si>
    <t>機械加工基礎1〈前期〉と同一内容</t>
  </si>
  <si>
    <t>機械加工基礎210/23(水)～10/24(木)
9:00～16:00</t>
  </si>
  <si>
    <t>10/28(月)～10/30(水)
9:00～16:00</t>
  </si>
  <si>
    <t>第一種電気工事士技能試験準備講習10/28(月)～10/30(水)
9:00～16:00</t>
  </si>
  <si>
    <t>マシニングセンタプログラミングの基礎2</t>
  </si>
  <si>
    <t>10/30(水)～10/31(木)
9:00～16:00</t>
  </si>
  <si>
    <t>マシニングセンタプログラミングの基礎1〈前期〉と同一内容</t>
  </si>
  <si>
    <t>マシニングセンタプログラミングの基礎210/30(水)～10/31(木)
9:00～16:00</t>
  </si>
  <si>
    <t>技能検定準備講習
（機械検査2級計画立案等作業試験対策）1</t>
  </si>
  <si>
    <t>11/7(木)～11/8(金)
9:00～16:00</t>
  </si>
  <si>
    <t>計画立案等作業試験の対策として、数学的手法と測定用ゲージ等の活用法を習得し、演習問題により理解度を深めます。　　　　　　　　　　　　　　　　　　　　　　　　　　持参品（受講票、昼食、筆記具、上履き(スリッパ等)、関数電卓）</t>
  </si>
  <si>
    <t>在職者（技能検定受検者、又は同等の知識を有する方等）</t>
  </si>
  <si>
    <t>技能検定準備講習
（機械検査2級計画立案等作業試験対策）2と同一内容</t>
  </si>
  <si>
    <t>技能検定準備講習
（機械検査2級計画立案等作業試験対策）111/7(木)～11/8(金)
9:00～16:00</t>
  </si>
  <si>
    <t>11/12(火)～11/14(木)
9:00～17:00</t>
  </si>
  <si>
    <t>アーク溶接特別教育1〈前期〉と同一内容</t>
  </si>
  <si>
    <t>アーク溶接特別教育211/12(火)～11/14(木)
9:00～17:00</t>
  </si>
  <si>
    <t>3次元機械CAD基礎2</t>
  </si>
  <si>
    <t>11/13(水)～11/15(金)
9:00～16:00</t>
  </si>
  <si>
    <t>3次元機械CAD基礎1〈前期〉と同一内容</t>
  </si>
  <si>
    <t>3次元機械CAD基礎211/13(水)～11/15(金)
9:00～16:00</t>
  </si>
  <si>
    <t>11/19(火)～11/21(木)
9:00～16:00</t>
  </si>
  <si>
    <t>第二種電気工事士技能試験準備講習1〈前期〉と同一内容</t>
  </si>
  <si>
    <t>第二種電気工事士技能試験準備講習211/19(火)～11/21(木)
9:00～16:00</t>
  </si>
  <si>
    <t>11/20(水)～11/21(木)
9:00～16:00</t>
  </si>
  <si>
    <t>ＪＩＳ溶接技能者評価試験(半自動溶接基本級SA-2F)に必要な知識及び技能を習得します。（学科試験問題解説、溶接作業）持参品（受講票、昼食、筆記具、上履き(スリッパ等)、作業服【長袖】、帽子、安全靴、保護メガネ、防じんマスク）　　　　　　　　　　　　　　　　　　　　　</t>
  </si>
  <si>
    <t>在職者（「アーク溶接特別教育」修了者で、ＪＩＳ溶接技能者評価試験受験者、又は同等の技能を有する方等</t>
  </si>
  <si>
    <t>半自動溶接11/20(水)～11/21(木)
9:00～16:00</t>
  </si>
  <si>
    <t>技能検定準備講習（機械検査2級）1</t>
  </si>
  <si>
    <t>11/21(木)～11/22(金)
9:00～16:00</t>
  </si>
  <si>
    <t>技能検定受検における要素作業（寸法測定、歯車のまたぎ歯厚測定、ねじの有効径の測定、器差測定）の習得と計画立案等作業試験対策を行います。　　　　　　　　　　　　　　　　　　　　　　　　　　　　　　　　　　　　　　　　持参品（受講票、昼食、筆記具、上履き(スリッパ等)、関数電卓）</t>
  </si>
  <si>
    <t>技能検定準備講習（機械検査2級）2と同一内容</t>
  </si>
  <si>
    <t>技能検定準備講習（機械検査2級）111/21(木)～11/22(金)
9:00～16:00</t>
  </si>
  <si>
    <t>技能検定準備講習
（機械検査2級計画立案等作業試験対策）2</t>
  </si>
  <si>
    <t>12/5(木)～12/6(金)
9:00～16:00</t>
  </si>
  <si>
    <t>技能検定準備講習
（機械検査2級計画立案等作業試験対策）1と同一内容</t>
  </si>
  <si>
    <t>技能検定準備講習
（機械検査2級計画立案等作業試験対策）212/5(木)～12/6(金)
9:00～16:00</t>
  </si>
  <si>
    <t>技能検定準備講習（機械検査2級）2</t>
  </si>
  <si>
    <t>12/19(木)～12/20(金)
9:00～16:00</t>
  </si>
  <si>
    <t>技能検定準備講習（機械検査2級）1と同一内容</t>
  </si>
  <si>
    <t>技能検定準備講習（機械検査2級）212/19(木)～12/20(金)
9:00～16:00</t>
  </si>
  <si>
    <t>技能検定準備講習（旋盤3級）</t>
  </si>
  <si>
    <t>1/14(火)～1/16(木)
9:00～16:00</t>
  </si>
  <si>
    <t>技能検定準備講習（旋盤3級）1/14(火)～1/16(木)
9:00～16:00</t>
  </si>
  <si>
    <t>研削といし取替え業務特別教育2</t>
  </si>
  <si>
    <t>2/5(水)～2/6(木)
8：30～17：30</t>
  </si>
  <si>
    <t>研削といし取替え業務特別教育1〈前期〉と同一内容</t>
  </si>
  <si>
    <t>研削といし取替え業務特別教育22/5(水)～2/6(木)
8：30～17：30</t>
  </si>
  <si>
    <t>2/12(水)～2/13(木)
9：00～17：00</t>
  </si>
  <si>
    <t>ガス溶接技能講習1〈前期〉と同一内容</t>
  </si>
  <si>
    <t>ガス溶接技能講習22/12(水)～2/13(木)
9：00～17：00</t>
  </si>
  <si>
    <t>9/7（土）,10/5（土）,11/16（土）・30（土）
*10:00～12:00（受付9:45～）</t>
  </si>
  <si>
    <t>地域から受講生を募り、知的障害のある子どもや特別支援教育についての理解を深める機会とする。
講師：本校職員等
持ち物：筆記用具、上履き、飲み物</t>
  </si>
  <si>
    <t>7/1（月）～7/26（金）
＊定員になり次第終了（HPに掲載）</t>
  </si>
  <si>
    <t>無料
※ボランティア保険未加入者は初回徴収３５０円</t>
  </si>
  <si>
    <t>HPにQRコードを掲載するが、電話やメールでも受付可能です</t>
  </si>
  <si>
    <t>学校支援ボランティア養成講座9/7（土）,10/5（土）,11/16（土）・30（土）
*10:00～12:00（受付9:45～）</t>
  </si>
  <si>
    <t>足利大学連携講座「The　あしかが学」</t>
  </si>
  <si>
    <t>9/18(水)・25(水)、10/2(水)・9(水)
19:00～20:30</t>
  </si>
  <si>
    <t>8/5（月）～</t>
  </si>
  <si>
    <t>足利大学連携講座「The　あしかが学」9/18(水)・25(水)、10/2(水)・9(水)
19:00～20:30</t>
  </si>
  <si>
    <t>上智大学連携講座「にんげん学入門」</t>
  </si>
  <si>
    <t>11/24(日)、12/7(日)・14(土)・22(日)
14:00～15:30</t>
  </si>
  <si>
    <t>11/5（火）～</t>
  </si>
  <si>
    <t>上智大学連携講座「にんげん学入門」11/24(日)、12/7(日)・14(土)・22(日)
14:00～15:30</t>
  </si>
  <si>
    <t>9月～11月
13:30～15：30（予定）</t>
  </si>
  <si>
    <t>男女共同参画を目指し、より生き生きと活動できるための知識・情報を取り入れ学習する</t>
  </si>
  <si>
    <t>８月上旬より定員になり次第締切り</t>
  </si>
  <si>
    <t>足利カレッジ9月～11月
13:30～15：30（予定）</t>
  </si>
  <si>
    <t>成人大学講座未定</t>
  </si>
  <si>
    <t>地球市民講座「健やかな未来にむけて～より良い環境を作るために今、できること～」</t>
  </si>
  <si>
    <t>10/25(金)、11/8(金)、11/15(金)、11/29(金)　
※講座時間　18時00分～19時30分</t>
  </si>
  <si>
    <t>帝京大学から講師を迎え、４つの視点から食品と健康の未来について学ぶ。</t>
  </si>
  <si>
    <t>県内在住、在勤の方</t>
  </si>
  <si>
    <t>9月2日（月）～10月11日（金）</t>
  </si>
  <si>
    <t>電話・オンライン申請システム</t>
  </si>
  <si>
    <t>地球市民講座「健やかな未来にむけて～より良い環境を作るために今、できること～」10/25(金)、11/8(金)、11/15(金)、11/29(金)　
※講座時間　18時00分～19時30分</t>
  </si>
  <si>
    <t>織姫大学vol.27　菌活の科学！ 発酵・醸造からヒトの健康づくりまで</t>
  </si>
  <si>
    <t>11/8，11/15，11/22，11/29
※講座時間　18時30分～20時00分</t>
  </si>
  <si>
    <t>味噌や醤油の特徴的なものを見比べて、それぞれの違いについて学ぶ。また、菌には、カビや酵母など、発酵食品の製造に利用されたり、酵素はタンパク質の一種で、生物の科学反応を促進する役割を持ちます。これらの基本概念を理解し、発酵や代謝のメカニズムについて学ぶ。さらに体の健康に役立つ腸内細菌についても学ぶ。</t>
  </si>
  <si>
    <t>栃木県内在住・在勤の一般成人
（１８歳以上の方）</t>
  </si>
  <si>
    <t>10月4日(金)～10月25日(金)</t>
  </si>
  <si>
    <t>織姫公民館窓口または電話で申込み</t>
  </si>
  <si>
    <t>織姫大学vol.27　菌活の科学！ 発酵・醸造からヒトの健康づくりまで11/8，11/15，11/22，11/29
※講座時間　18時30分～20時00分</t>
  </si>
  <si>
    <t>6/15（土）・16（日）・22（土）・23（日）・29（土）10:00～12:00
6/30（日）13:30～15:30</t>
  </si>
  <si>
    <t>　日本最古の学校である足利学校において、著名な講師陣による教育の原点ともいえるその歴史についての講演をとおして、足利学校への理解を深めていただく。</t>
  </si>
  <si>
    <t>足利市生涯学習センター
6/30（日）のみ栃木県南地域地場産業振興センター</t>
  </si>
  <si>
    <t>5/17（金）午前9時～6/7（金）
ただし、各回定員になり次第締切り</t>
  </si>
  <si>
    <t>電話・来館にて
（氏名・郵便番号・住所・電話番号をご連絡ください）
※メール等上記以外の申込方法は不可。</t>
  </si>
  <si>
    <t>足利学校アカデミー6/15（土）・16（日）・22（土）・23（日）・29（土）10:00～12:00
6/30（日）13:30～15:30</t>
  </si>
  <si>
    <t>6月13日（木）
13:30～16:30</t>
  </si>
  <si>
    <t>城址公園ホール（壬生中央公民館）</t>
  </si>
  <si>
    <t>人権教育指導者一般研修
「下都賀地区人権フォーラム」6月13日（木）
13:30～16:30</t>
  </si>
  <si>
    <t>4月16日（火）～2月28日（金）</t>
  </si>
  <si>
    <t>古典文学の背景としての装束・年中行事・生活について学びます。下野石を素材とした古代・中世・近世の文学を読んで鑑賞します。</t>
  </si>
  <si>
    <t>古典文学に興味にある方</t>
  </si>
  <si>
    <t>２月６日（火）～３月８日（金）</t>
  </si>
  <si>
    <t>3,360円</t>
  </si>
  <si>
    <t>受講案内に添付された往復葉書でお申し込みください。</t>
  </si>
  <si>
    <t>受講料の他に教科書代がかかります。</t>
  </si>
  <si>
    <t>日本文学史4月16日（火）～2月28日（金）</t>
  </si>
  <si>
    <t>応用世界史</t>
  </si>
  <si>
    <t>世界史の中から文化的側面を通史的に学習します。世界史探究を履修したという前提で授業が進みますので、基本的な世界史の知識は必要となります。</t>
  </si>
  <si>
    <t>高校で習う世界文化史を通史的に学んでみたいと考えている方</t>
  </si>
  <si>
    <t>応用世界史4月16日（火）～2月28日（金）</t>
  </si>
  <si>
    <t>応用日本史</t>
  </si>
  <si>
    <t>日本史の中から文化的側面を通史的に学習します。日本史探究を履修したという前提で授業が進みますので、基本的な日本史の知識は必要となります。</t>
  </si>
  <si>
    <t>高校で習う日本文化史を通史的に学んでみたいと考えている方</t>
  </si>
  <si>
    <t>応用日本史4月16日（火）～2月28日（金）</t>
  </si>
  <si>
    <t>自然科学入門（たのしい科学）</t>
  </si>
  <si>
    <t>身近な現象のなかにある自然のしくみを発見できる科目です。小学校の頃に学んだ楽しい理科を思い出して、学び直しができます。「生物と細胞」、「酸とアルカリ」、「もしも原子がみえたなら」、「煮干しの解剖」、「紙すき」、「静電気」、「懐炉」、「石けん作り」など。</t>
  </si>
  <si>
    <t>実験や観察に意欲のある方</t>
  </si>
  <si>
    <t>受講料の他に実習費がかかります。</t>
  </si>
  <si>
    <t>自然科学入門（たのしい科学）4月16日（火）～2月28日（金）</t>
  </si>
  <si>
    <t>デッサンの基礎的な力を身に付けたい方</t>
  </si>
  <si>
    <t>受講料の他に実習費と教材費がかかります。</t>
  </si>
  <si>
    <t>素描（デッサン）・Ⅰ部講座4月16日（火）～2月28日（金）</t>
  </si>
  <si>
    <t>素描（デッサン）・Ⅱ部講座4月16日（火）～2月28日（金）</t>
  </si>
  <si>
    <t>油絵を本格的に学びたい方</t>
  </si>
  <si>
    <t>受講料の他に教科書代と教材費がかかります。油絵描画セットは各自用意してください。持っていない方には斡旋しますが、8,000円程度かかります。</t>
  </si>
  <si>
    <t>絵画A（油絵）4月16日（火）～2月28日（金）</t>
  </si>
  <si>
    <t>水彩画を学びたい方</t>
  </si>
  <si>
    <t>受講料の他に教科書代と教材費がかかります。水彩絵の具セットは各自で用意してください。持っていない方には、斡旋しますが、4,000円程度かかります。</t>
  </si>
  <si>
    <t>受講料の他に教科書代と教材費がかかります。</t>
  </si>
  <si>
    <t>書道Ⅰ4月16日（火）～2月28日（金）</t>
  </si>
  <si>
    <t>「書道Ⅰ」を履修し、さらに書道の発展的な技能や歴史を学びたい方</t>
  </si>
  <si>
    <t>書道Ⅱ4月16日（火）～2月28日（金）</t>
  </si>
  <si>
    <t>古代文字に関心があり、長期間集中して細かい作業ができる方</t>
  </si>
  <si>
    <t>篆刻・刻字4月16日（火）～2月28日（金）</t>
  </si>
  <si>
    <t>「書道Ⅰ」を履修し、書道についてより深く専門的に学びたい方</t>
  </si>
  <si>
    <t>受講料の他に教科書代と教材費がかかります。教材費とは別途で1,000円～5,000円程度の筆を、予算や目的に合わせて購入していただきます。</t>
  </si>
  <si>
    <t>総合臨書4月16日（火）～2月28日（金）</t>
  </si>
  <si>
    <t>応用英語</t>
  </si>
  <si>
    <t>応用英語4月16日（火）～2月28日（金）</t>
  </si>
  <si>
    <t>情報処理4月16日（火）～2月28日（金）</t>
  </si>
  <si>
    <t>10/1（火）～3/31（月）の主な土日中心      　　　　10：30～11：30
13：30～14：30</t>
  </si>
  <si>
    <t>季節にあわせた植物を使った寄せ植えやクラフトなどとちぎ花センターの専門スタッフが土日を中心に日替わりで体験教室を行います。　材料はすべてご用意しますので当日は手ぶらで参加できます。汚れてもよい恰好でお願いします</t>
  </si>
  <si>
    <t>植物をつかった体験教室10/1（火）～3/31（月）の主な土日中心      　　　　10：30～11：30
13：30～14：30</t>
  </si>
  <si>
    <t>海ぴぃメロン狩り</t>
  </si>
  <si>
    <t>6/8(土)～6/9(日)　1泊2日</t>
  </si>
  <si>
    <t>全国屈指のメロン産地・鉾田市のメロンを収穫し、試食をします。また、塩づくりや砂浜活動などの自然体験活動を行います。</t>
  </si>
  <si>
    <t>200名　50組</t>
  </si>
  <si>
    <t>4/8(月)～5/6(月)</t>
  </si>
  <si>
    <t>海ぴぃメロン狩り6/8(土)～6/9(日)　1泊2日</t>
  </si>
  <si>
    <t>夏を満喫！地引網体験</t>
  </si>
  <si>
    <t>7/6(土)～7/7(日)　1泊2日</t>
  </si>
  <si>
    <t>1日目は「おまつり広場」、夜は「磯節鑑賞」、2日目は大洗サンビーチで「地引網体験」を行います。地引網で獲れた魚は持ち帰ることができます。</t>
  </si>
  <si>
    <t>160名　40組</t>
  </si>
  <si>
    <t>5/6(月)～6/3(月)</t>
  </si>
  <si>
    <t>ホームページの応募フォームにて</t>
  </si>
  <si>
    <t>夏を満喫！地引網体験7/6(土)～7/7(日)　1泊2日</t>
  </si>
  <si>
    <t>海を満喫！さかなつり</t>
  </si>
  <si>
    <t>9/7(土)～9/8(日)　1泊2日</t>
  </si>
  <si>
    <t>1日目は海釣りや砂浜遊びなどの海浜活動、2日目は大洗海岸で磯釣りを行います。釣りが初めての方も参加しやすいイベントです。</t>
  </si>
  <si>
    <t>80名　20組</t>
  </si>
  <si>
    <t>7/8(月)～8/5(月)</t>
  </si>
  <si>
    <t>海を満喫！さかなつり9/7(土)～9/8(日)　1泊2日</t>
  </si>
  <si>
    <t>実りの秋、満腹ツアー１</t>
  </si>
  <si>
    <t>10/19(土)～10/20(日)　1泊2日</t>
  </si>
  <si>
    <t>1日目は「さつまいも掘り」をして、つぼで焼きいもを作ります。2日目は大洗サンビーチで「地引網体験」を行います。獲れた魚は持ち帰ることができます。</t>
  </si>
  <si>
    <t>120名　30組</t>
  </si>
  <si>
    <t>8/19(月)～9/16(月)</t>
  </si>
  <si>
    <t>実りの秋、満腹ツアー１10/19(土)～10/20(日)　1泊2日</t>
  </si>
  <si>
    <t>実りの秋、満腹ツアー２</t>
  </si>
  <si>
    <t>10/26(土)～10/27(日)　1泊2日</t>
  </si>
  <si>
    <t>栃木・茨城県民どなたでも</t>
  </si>
  <si>
    <t>実りの秋、満腹ツアー２10/26(土)～10/27(日)　1泊2日</t>
  </si>
  <si>
    <t>海ぴぃウォーキングinひぬま</t>
  </si>
  <si>
    <t>11/16(土)～11/17(日)　1泊2日</t>
  </si>
  <si>
    <t>1日目はウォークラリーを行います。2日目は涸沼に移動して漁船に乗る体験をしたり、涸沼で採れたしじみ汁を味わったりします。</t>
  </si>
  <si>
    <t>9/16(月)～10/14(月)</t>
  </si>
  <si>
    <t>海ぴぃウォーキングinひぬま11/16(土)～11/17(日)　1泊2日</t>
  </si>
  <si>
    <t>12/31(火)～1/1(水)1泊2日</t>
  </si>
  <si>
    <t>1日目は、ジェルキャンドルづくりやマリンドームづくりなど、海をテーマにした創作活動を行います。2日目は、海から昇る初日の出を鑑賞します。</t>
  </si>
  <si>
    <t>200名 50組</t>
  </si>
  <si>
    <t>10/28(月)～11/25(月)</t>
  </si>
  <si>
    <t>海浜初日の出12/31(火)～1/1(水)1泊2日</t>
  </si>
  <si>
    <t>海ぴぃあんこうまつり</t>
  </si>
  <si>
    <t>1日目は、「おまつり広場」でゲームをして遊びます。また、あんこうの吊るし切りを見て、夕食にあんこう汁を味わいます。2日目は、塩づくりや豆腐づくりなどを行います。</t>
  </si>
  <si>
    <t>120名 30組</t>
  </si>
  <si>
    <t>12/9(月)～1/6(月)</t>
  </si>
  <si>
    <t>海ぴぃあんこうまつり2/8(土)～2/9(日)1泊2日</t>
  </si>
  <si>
    <t>食を満喫！うまかっぺグルメ</t>
  </si>
  <si>
    <t>3/8(土)～3/9(日)1泊2日</t>
  </si>
  <si>
    <t>1日目は、ウォークラリーをしながら、施設内を探検します。　2日目は、ダッチオーブン料理やつぼ焼きいもなど調理活動を行います。</t>
  </si>
  <si>
    <t>栃木県民・茨城県民どなたでも</t>
  </si>
  <si>
    <t>160名 40組</t>
  </si>
  <si>
    <t>1/6(月)～2/3(月)</t>
  </si>
  <si>
    <t>食を満喫！うまかっぺグルメ3/8(土)～3/9(日)1泊2日</t>
  </si>
  <si>
    <t>ライフアップセミナー16回</t>
  </si>
  <si>
    <t>10/1(火)
13:25～15:55</t>
  </si>
  <si>
    <t>「連携！関係！それでＯＫ？
～新しい時代の公民館の在り方を考える～」
東北学院大学地域総合学部　教授　原　義彦　氏　
「多様な主体とつながりづくりを目指して」
総合教育センター生涯学習部　職員</t>
  </si>
  <si>
    <t>詳細はとちぎレインボーネットで御確認ください。締切は各回実施の7日前です。</t>
  </si>
  <si>
    <t>Webサイト「とちぎレインボーネット」のリンクからお申し込みください。
「研修案内」→No.23ライフアップセミナー→「詳細を表示」</t>
  </si>
  <si>
    <t>ライフアップセミナー16回10/1(火)
13:25～15:55</t>
  </si>
  <si>
    <t>ライフアップセミナー17回</t>
  </si>
  <si>
    <t>10/3(木)
10:05～12:00</t>
  </si>
  <si>
    <t>「地域で子どもの成長を支えよう」
武庫川女子大学心理・社会福祉学部
教授　倉石　哲也　氏</t>
  </si>
  <si>
    <t>ライフアップセミナー17回10/3(木)
10:05～12:00</t>
  </si>
  <si>
    <t>ライフアップセミナー18回</t>
  </si>
  <si>
    <t>10/22(火)
9:40～12:00</t>
  </si>
  <si>
    <t>「子どもの理解～心の発達の視点から～」
国際医療福祉大学クリニック言語聴覚センター
臨床心理士　小林　順子　氏</t>
  </si>
  <si>
    <t>ライフアップセミナー18回10/22(火)
9:40～12:00</t>
  </si>
  <si>
    <t>ライフアップセミナー19回</t>
  </si>
  <si>
    <t>11/15(金)
13:40～15:15</t>
  </si>
  <si>
    <t>「学校運営協議会をうまく運営するポイント②～熟議と協働のサイクルをマネジメントする術について～」
宮城県利府町文化交流センター「リフノス」
センター長　野澤　令照　氏</t>
  </si>
  <si>
    <t>ライフアップセミナー19回11/15(金)
13:40～15:15</t>
  </si>
  <si>
    <t>ライフアップセミナー20回</t>
  </si>
  <si>
    <t>11/19(火)
10:00～12:00</t>
  </si>
  <si>
    <t>「地域と連携・協働した教育活動の充実に向けて～地域連携教員の在り方を考える～」
全国体験活動ボランティア活動総合推進センター
コーディネーター　橋本　洋光　氏</t>
  </si>
  <si>
    <t>ライフアップセミナー20回11/19(火)
10:00～12:00</t>
  </si>
  <si>
    <t>ライフアップセミナー21回</t>
  </si>
  <si>
    <t>11/22(金)
13:05～15:50</t>
  </si>
  <si>
    <t>「家庭教育・子育てにストレスを抱える保護者への支援」
常盤大学人間科学部　教授　秋山　邦久　氏
「活動を充実させるために」
総合教育センター生涯学習部　職員</t>
  </si>
  <si>
    <t>ライフアップセミナー21回11/22(金)
13:05～15:50</t>
  </si>
  <si>
    <t>ライフアップセミナー22回</t>
  </si>
  <si>
    <t>12/4(水)
13:00～15:15</t>
  </si>
  <si>
    <t>「ファシリテーションの効果を高める手法」
宇都宮大学地域デザイン科学部
教授　石井　大一朗　氏</t>
  </si>
  <si>
    <t>ライフアップセミナー22回12/4(水)
13:00～15:15</t>
  </si>
  <si>
    <t>ライフアップセミナー23回</t>
  </si>
  <si>
    <t>12/6(金)
10:00～12:00</t>
  </si>
  <si>
    <t>「地域課題と地域づくり」
日本女子大学人間社会学部
准教授　荻野　亮吾　氏</t>
  </si>
  <si>
    <t>ライフアップセミナー23回12/6(金)
10:00～12:00</t>
  </si>
  <si>
    <t>ライフアップセミナー24回</t>
  </si>
  <si>
    <t>12/10(火)
9:35～12:05</t>
  </si>
  <si>
    <t>「子どもの主体的な取組を促す自立活動の指導の在り方」
国立特別支援教育総合研究所研究企画部　上席総括研究員(兼)部長、西日本ブランチ広島オフィス長　牧野　泰美　氏</t>
  </si>
  <si>
    <t>ライフアップセミナー24回12/10(火)
9:35～12:05</t>
  </si>
  <si>
    <t>ライフアップセミナー25回</t>
  </si>
  <si>
    <t>12/19(木)
13:10～15:50</t>
  </si>
  <si>
    <t>「社会に開かれた教育課程の実現を目指した地域学校協働活動の推進に向けて」
国立教育政策研究所初等中等教育研究部
部長　藤原　文雄　氏</t>
  </si>
  <si>
    <t>ライフアップセミナー25回12/19(木)
13:10～15:50</t>
  </si>
  <si>
    <t>ライフアップセミナー26回</t>
  </si>
  <si>
    <t>12/20(金)
10:00～12:00</t>
  </si>
  <si>
    <t>「地域の資源や課題を把握するには？」
小山市市民活動センター「おやまーる」
副センター長・事務局長　小針　協子　氏</t>
  </si>
  <si>
    <t>ライフアップセミナー26回12/20(金)
10:00～12:00</t>
  </si>
  <si>
    <t>ライフアップセミナー27回</t>
  </si>
  <si>
    <t>1/28(火)
10:00～12:00</t>
  </si>
  <si>
    <t>「人や資源をつなぐポイントとは？」
小山市市民活動センター「おやまーる」
副センター長・事務局長　小針　協子　氏</t>
  </si>
  <si>
    <t>ライフアップセミナー27回1/28(火)
10:00～12:00</t>
  </si>
  <si>
    <t>伊藤　知恵</t>
  </si>
  <si>
    <t>大森　律幸</t>
  </si>
  <si>
    <t>檜山　隆太</t>
  </si>
  <si>
    <t>菅野　貴子</t>
  </si>
  <si>
    <t>fujiit@tia21.or.jp</t>
  </si>
  <si>
    <t>hirai@kyowa-u.ac.jp</t>
  </si>
  <si>
    <t>大石</t>
  </si>
  <si>
    <t>田中　大翔</t>
  </si>
  <si>
    <t>https://www.sakushin-u.ac.jp/</t>
  </si>
  <si>
    <t>入試・地域協働広報課
白川浩美</t>
  </si>
  <si>
    <t>大島　浩一</t>
  </si>
  <si>
    <t>北村　あみ</t>
  </si>
  <si>
    <t>小野塚　裕昭</t>
  </si>
  <si>
    <t>大橋　一成</t>
  </si>
  <si>
    <t>内藤　聖治</t>
  </si>
  <si>
    <t>kotanik@tochigi-sports.jp</t>
  </si>
  <si>
    <t>小谷</t>
  </si>
  <si>
    <t>watanabe-m11@tochigi-edu.ed.jp</t>
  </si>
  <si>
    <t>渡辺　恵美</t>
  </si>
  <si>
    <t>gsoumu@jichi.ac.jp</t>
  </si>
  <si>
    <t>新井　由香</t>
  </si>
  <si>
    <t>bunkazai@city.sano.lg.jp</t>
  </si>
  <si>
    <t>actbora@gmail.com</t>
  </si>
  <si>
    <t>蓼沼</t>
  </si>
  <si>
    <t>栃木JIMINIE倶楽部 自然の家みかも</t>
  </si>
  <si>
    <t>栃木県栃木市岩舟町下津原1808-1</t>
  </si>
  <si>
    <t>0282-21-8799</t>
  </si>
  <si>
    <t>mikamo@rprojectjapan.com</t>
  </si>
  <si>
    <t>https://mikamoshizennoie.com/</t>
  </si>
  <si>
    <t>元西　真優（本庁）</t>
  </si>
  <si>
    <t>上岡　仁美</t>
  </si>
  <si>
    <t>大歳　彩矢香</t>
  </si>
  <si>
    <t>栃木県立図書館【オンライン講座・複数地域で開催される講座】</t>
  </si>
  <si>
    <t>講座「近世の版本で読む『おくのほそ道』東北・北陸篇」</t>
    <rPh sb="0" eb="2">
      <t>コウザ</t>
    </rPh>
    <rPh sb="3" eb="5">
      <t>キンセイ</t>
    </rPh>
    <rPh sb="6" eb="8">
      <t>ハンポン</t>
    </rPh>
    <rPh sb="9" eb="10">
      <t>ヨ</t>
    </rPh>
    <rPh sb="17" eb="18">
      <t>ミチ</t>
    </rPh>
    <rPh sb="19" eb="21">
      <t>トウホク</t>
    </rPh>
    <rPh sb="22" eb="24">
      <t>ホクリク</t>
    </rPh>
    <rPh sb="24" eb="25">
      <t>ヘン</t>
    </rPh>
    <phoneticPr fontId="19"/>
  </si>
  <si>
    <t>4/27(土)、5/11(土)、7/20(土)、8/10(土)・31（土）、9/21（土）、10/5（土）・12（土）、12/14（土）、1/11（土）、2/8（土）、3/1（土）・22（土）　　　　　　　　　　　　　　　　　　13：30～15：30</t>
    <rPh sb="5" eb="6">
      <t>ツチ</t>
    </rPh>
    <rPh sb="13" eb="14">
      <t>ツチ</t>
    </rPh>
    <rPh sb="21" eb="22">
      <t>ツチ</t>
    </rPh>
    <rPh sb="29" eb="30">
      <t>ツチ</t>
    </rPh>
    <rPh sb="35" eb="36">
      <t>ツチ</t>
    </rPh>
    <rPh sb="43" eb="44">
      <t>ツチ</t>
    </rPh>
    <rPh sb="51" eb="52">
      <t>ツチ</t>
    </rPh>
    <rPh sb="57" eb="58">
      <t>ツチ</t>
    </rPh>
    <rPh sb="66" eb="67">
      <t>ツチ</t>
    </rPh>
    <rPh sb="74" eb="75">
      <t>ツチ</t>
    </rPh>
    <rPh sb="81" eb="82">
      <t>ツチ</t>
    </rPh>
    <rPh sb="88" eb="89">
      <t>ツチ</t>
    </rPh>
    <rPh sb="94" eb="95">
      <t>ツチ</t>
    </rPh>
    <phoneticPr fontId="19"/>
  </si>
  <si>
    <t>江戸時代に出版された版本をテキストにして、松尾芭蕉の傑作紀行文『おくのほそ道』を味読します。本年度は「平泉」の章から「市振」の章にかけて読み進めます。</t>
    <rPh sb="0" eb="4">
      <t>エドジダイ</t>
    </rPh>
    <rPh sb="5" eb="7">
      <t>シュッパン</t>
    </rPh>
    <rPh sb="10" eb="12">
      <t>ハンポン</t>
    </rPh>
    <rPh sb="21" eb="25">
      <t>マツオバショウ</t>
    </rPh>
    <rPh sb="26" eb="28">
      <t>ケッサク</t>
    </rPh>
    <rPh sb="28" eb="31">
      <t>キコウブン</t>
    </rPh>
    <rPh sb="37" eb="38">
      <t>ミチ</t>
    </rPh>
    <rPh sb="40" eb="42">
      <t>ミドク</t>
    </rPh>
    <rPh sb="46" eb="49">
      <t>ホンネンド</t>
    </rPh>
    <rPh sb="51" eb="53">
      <t>ヒライズミ</t>
    </rPh>
    <rPh sb="55" eb="56">
      <t>ショウ</t>
    </rPh>
    <rPh sb="59" eb="61">
      <t>イチブリ</t>
    </rPh>
    <rPh sb="63" eb="64">
      <t>ショウ</t>
    </rPh>
    <rPh sb="68" eb="69">
      <t>ヨ</t>
    </rPh>
    <rPh sb="70" eb="71">
      <t>スス</t>
    </rPh>
    <phoneticPr fontId="19"/>
  </si>
  <si>
    <t>16名</t>
    <rPh sb="2" eb="3">
      <t>メイ</t>
    </rPh>
    <phoneticPr fontId="19"/>
  </si>
  <si>
    <t>大田原市黒羽芭蕉の館</t>
    <rPh sb="0" eb="8">
      <t>オオタワラシクロバネバショウ</t>
    </rPh>
    <rPh sb="9" eb="10">
      <t>ヤカタ</t>
    </rPh>
    <phoneticPr fontId="19"/>
  </si>
  <si>
    <t>4/14(日)～4/26(金)</t>
    <rPh sb="5" eb="6">
      <t>ニチ</t>
    </rPh>
    <rPh sb="13" eb="14">
      <t>キン</t>
    </rPh>
    <phoneticPr fontId="19"/>
  </si>
  <si>
    <t>無料</t>
    <rPh sb="0" eb="2">
      <t>ムリョウ</t>
    </rPh>
    <phoneticPr fontId="19"/>
  </si>
  <si>
    <t>電話・ＦＡＸ</t>
    <rPh sb="0" eb="2">
      <t>デンワ</t>
    </rPh>
    <phoneticPr fontId="19"/>
  </si>
  <si>
    <t>講座「黒羽藩主大関家の家譜を読む」</t>
    <rPh sb="0" eb="2">
      <t>コウザ</t>
    </rPh>
    <rPh sb="3" eb="7">
      <t>クロバネハンシュ</t>
    </rPh>
    <rPh sb="7" eb="10">
      <t>オオゼキケ</t>
    </rPh>
    <rPh sb="11" eb="13">
      <t>カフ</t>
    </rPh>
    <rPh sb="14" eb="15">
      <t>ヨ</t>
    </rPh>
    <phoneticPr fontId="19"/>
  </si>
  <si>
    <t>6/15（土）、7/13（土）、8/3（土）、9/7（土）・28（土）、11/2（土）、12/21（土）、2/15（土）　　　　　　　　　　　　　　　　　　　午前の部9：30～11：30　　　　　　　　　　午後の部13：30～15：30</t>
    <rPh sb="5" eb="6">
      <t>ツチ</t>
    </rPh>
    <rPh sb="13" eb="14">
      <t>ツチ</t>
    </rPh>
    <rPh sb="20" eb="21">
      <t>ツチ</t>
    </rPh>
    <rPh sb="27" eb="28">
      <t>ツチ</t>
    </rPh>
    <rPh sb="33" eb="34">
      <t>ツチ</t>
    </rPh>
    <rPh sb="41" eb="42">
      <t>ツチ</t>
    </rPh>
    <rPh sb="50" eb="51">
      <t>ツチ</t>
    </rPh>
    <rPh sb="58" eb="59">
      <t>ツチ</t>
    </rPh>
    <rPh sb="79" eb="81">
      <t>ゴゼン</t>
    </rPh>
    <rPh sb="82" eb="83">
      <t>ブ</t>
    </rPh>
    <rPh sb="103" eb="105">
      <t>ゴゴ</t>
    </rPh>
    <rPh sb="106" eb="107">
      <t>ブ</t>
    </rPh>
    <phoneticPr fontId="19"/>
  </si>
  <si>
    <t>江戸時代後期の黒羽藩11代藩主大関増業が編纂した大関家の家譜『多治比系伝』巻八に記されている戦国武将大関氏の発給・受給文書を読み進めます。</t>
    <rPh sb="0" eb="6">
      <t>エドジダイコウキ</t>
    </rPh>
    <rPh sb="7" eb="10">
      <t>クロバネハン</t>
    </rPh>
    <rPh sb="12" eb="13">
      <t>ダイ</t>
    </rPh>
    <rPh sb="13" eb="15">
      <t>ハンシュ</t>
    </rPh>
    <rPh sb="15" eb="17">
      <t>オオゼキ</t>
    </rPh>
    <rPh sb="17" eb="18">
      <t>ゾウ</t>
    </rPh>
    <rPh sb="18" eb="19">
      <t>ギョウ</t>
    </rPh>
    <rPh sb="20" eb="22">
      <t>ヘンサン</t>
    </rPh>
    <rPh sb="24" eb="26">
      <t>オオゼキ</t>
    </rPh>
    <rPh sb="26" eb="27">
      <t>ケ</t>
    </rPh>
    <rPh sb="28" eb="30">
      <t>カフ</t>
    </rPh>
    <rPh sb="31" eb="32">
      <t>タ</t>
    </rPh>
    <rPh sb="32" eb="33">
      <t>オサム</t>
    </rPh>
    <rPh sb="33" eb="34">
      <t>ヒ</t>
    </rPh>
    <rPh sb="34" eb="35">
      <t>ケイ</t>
    </rPh>
    <rPh sb="35" eb="36">
      <t>デン</t>
    </rPh>
    <rPh sb="37" eb="38">
      <t>マキ</t>
    </rPh>
    <rPh sb="38" eb="39">
      <t>ハチ</t>
    </rPh>
    <rPh sb="40" eb="41">
      <t>シル</t>
    </rPh>
    <rPh sb="46" eb="48">
      <t>センゴク</t>
    </rPh>
    <rPh sb="48" eb="50">
      <t>ブショウ</t>
    </rPh>
    <rPh sb="50" eb="52">
      <t>オオゼキ</t>
    </rPh>
    <rPh sb="52" eb="53">
      <t>シ</t>
    </rPh>
    <rPh sb="54" eb="56">
      <t>ハッキュウ</t>
    </rPh>
    <rPh sb="57" eb="59">
      <t>ジュキュウ</t>
    </rPh>
    <rPh sb="59" eb="61">
      <t>モンジョ</t>
    </rPh>
    <rPh sb="62" eb="63">
      <t>ヨ</t>
    </rPh>
    <rPh sb="64" eb="65">
      <t>スス</t>
    </rPh>
    <phoneticPr fontId="19"/>
  </si>
  <si>
    <t>各16名</t>
    <rPh sb="0" eb="1">
      <t>カク</t>
    </rPh>
    <rPh sb="3" eb="4">
      <t>メイ</t>
    </rPh>
    <phoneticPr fontId="19"/>
  </si>
  <si>
    <t>5/15（水）～6/14（金）</t>
    <rPh sb="5" eb="6">
      <t>スイ</t>
    </rPh>
    <rPh sb="13" eb="14">
      <t>キン</t>
    </rPh>
    <phoneticPr fontId="19"/>
  </si>
  <si>
    <t>那須塩原市教育委員会事務局　生涯学習課</t>
  </si>
  <si>
    <t>①8/22（木）　10：30～12：00
②8/28（水）　10：30～11：30</t>
  </si>
  <si>
    <t>本講座は、宇都宮共和大学より講師を迎え、専門的な学びをわかりやすく提供する講座です。１回のみの参加も可能です。
①「命を守るコミュニティづくりと共有地の悲劇」講師：和田　佐英子　氏
②「音遊びで親子のふれあいコミュニケーション」講師：新井　祐子　氏</t>
  </si>
  <si>
    <t>①どなたでも（定員を超えた場合は、市民優先で抽選）
②未就学児（概ね３歳～）とその保護者（定員を超えた場合は、市民優先で抽選）</t>
  </si>
  <si>
    <t>①２０名　②１５組</t>
  </si>
  <si>
    <t>那須塩原市図書館みるる</t>
  </si>
  <si>
    <t>７月２９日（月）～８月１５日（木）</t>
  </si>
  <si>
    <t>電話または応募フォーム</t>
  </si>
  <si>
    <t>応募フォームURL　https://docs.google.com/forms/d/e/1FAIpQLScZtSQoL3FnE1NeIhDzg3DhBPrW6kwKVTuugbYfJxGrf3nsmA/viewform?usp=sf_link</t>
  </si>
  <si>
    <t>クリスマスリースづくり1</t>
    <phoneticPr fontId="2"/>
  </si>
  <si>
    <t>クリスマスリースづくり2</t>
    <phoneticPr fontId="2"/>
  </si>
  <si>
    <t>夏休み自由研究企画　ミヤマクワガタミステリーツアー</t>
    <phoneticPr fontId="2"/>
  </si>
  <si>
    <t>夏休み自由研究企画　「山の日」を楽しむ！　塩原温泉ビジターセンター夏まつり</t>
    <phoneticPr fontId="2"/>
  </si>
  <si>
    <t>kenhoku-sgs@pref.tochigi.lg.jp</t>
    <phoneticPr fontId="2"/>
  </si>
  <si>
    <t>ニュースポーツを楽しもう！ペタンク＆ラダーゲッター体験</t>
  </si>
  <si>
    <t>8/8（木）10：00～11：30</t>
  </si>
  <si>
    <t xml:space="preserve">「ニュースポーツ」ってなに！？スポーツというと野球・サッカー・バスケットボールなどを思い浮かべる人が多いのではないでしょうか。ニュースポーツとは、そういうスポーツとは異なり、体力や運動能力に関係なく、子どもからお年寄りまで誰もが楽しめるスポーツのことをいいます。ニュースポーツを楽しみましょう！
</t>
  </si>
  <si>
    <t>作新学院大学　第２体育館１階プレー室</t>
  </si>
  <si>
    <t>7/8(月) 10：00～
定員になり次第締め切り</t>
  </si>
  <si>
    <t>理数大好き教室</t>
  </si>
  <si>
    <t>8/8（木）13：00～14：30
8/9（金）10：00～11：30</t>
  </si>
  <si>
    <t>〇リニアモーターカーを作ろう
　電池と磁石で簡単にできるリニアモーターカー
　※作ったものは持ち帰れます
〇タングラムに挑戦しよう
　七つのピースを使っていろいろな形を作ります</t>
  </si>
  <si>
    <t>作新学院大学　第１教育棟２階　理科室</t>
  </si>
  <si>
    <t>7/8(月)10：00～　
定員になり次第締め切り</t>
  </si>
  <si>
    <t>ニュースポーツを楽しもう！カローリング＆バッゴー体験</t>
  </si>
  <si>
    <t>8/9（金）13：00～14：30</t>
  </si>
  <si>
    <t>さくしんネイチャー・カレッジ：自然で学ぶ・自然を学ぶ</t>
  </si>
  <si>
    <t>9/22（日）10：00～12：30
10/12（土）10：00～12：30</t>
  </si>
  <si>
    <t xml:space="preserve">市貝町の『サシバの里自然学校』で動植物にふれあい、自然環境を体験的に学びます。
講師：遠藤準(サシバの里自然学校代表)、森嶋佳織(作新学院女子短期大学部教員)
《服装》長袖、長ズボン　　　　　　　　　　　　　　　　　　　　　　　　　　　　　　　　《持ちもの》長靴、帽子、飲みもの、フェイスタオル、レインコート、着替え用の衣類
</t>
  </si>
  <si>
    <t>・栃木県内で暮らす知的障がいのある方（社会人）および特別支援学校等に在籍中の方　　　　　　・自然環境や動植物のことを体験的に学びたいと考えている方　　　　　　　　　　　　　　　　　・参加者の皆さんや講師・スタッフと交流を深めながら学びたいと考えている方　　　　　　　　・野外の学習活動や動植物とのかかわりに参加できる方
・現地集合・現地解散で参加できる方（送迎も含みます）</t>
  </si>
  <si>
    <t>特定非営利活動法人オオタカ保護基金　サシバの里自然学校</t>
  </si>
  <si>
    <t>～8/31（土）</t>
  </si>
  <si>
    <t>https://forms.office.com/r/845e0uCk52?origin=lprLink</t>
  </si>
  <si>
    <t xml:space="preserve">《スケジュール》
１０:００　『道の駅サシバの里いちかい』に集合→ 会場へ移動１０:３０　講師による説明→ いきもの探しと観察→ 飼育している動物とのふれあい
１２:３０　解散
《ご家族や外出支援サービス従事者の皆様の同行について》
原則として、参加者の方が自ら学ぶプログラムとして実施します。ご家族や外出支援サービス従事者の方が同行を希望される場合は、応募フォームの「配慮してもらいたいこと」にご希望の理由などを入力してください。後日、担当者がご連絡差し上げます。
</t>
  </si>
  <si>
    <t>https://www.sakushin-u.ac.jp</t>
  </si>
  <si>
    <t>さくしん学びのカレッジ オープンキャンパス</t>
  </si>
  <si>
    <t>9/23（月）14：00～15：00
10/5（土）15：00～16：00</t>
  </si>
  <si>
    <t>キャンパス・ツアーやミーティングなどをとおして「さくしん学びのカレッジ」の学習環境を理解していただくプログラムです。また、皆さん自身が学びたいことを話しあいます。
《内容》〇キャンパス・ツアー（図画工作室、共用音楽室、コンピューター室、図書館）
〇模擬学習体験（図書館）
〇ミーティング（キャンパスで学びたいことを話しあいます）</t>
  </si>
  <si>
    <t>・栃木県内で暮らす知的障がいのある方（社会人）および特別支援学校等に在籍中の方
・大学・短期大学部での学び（講義・演習・実技）に関心をもち、参加したいと考えている方
・参加者の皆さんや講師・スタッフと交流を深めながら学びたいと考えている方
・現地集合・現地解散で参加できる方（送迎も含みます）</t>
  </si>
  <si>
    <t>各回50名</t>
  </si>
  <si>
    <t>https://forms.office.com/r/0z4iTxe7dJ?origin=lprLink</t>
  </si>
  <si>
    <t>学習サポーター養成講座</t>
  </si>
  <si>
    <t>9/8(木)9：00～12：20
8/14(土)9：00～12：20</t>
  </si>
  <si>
    <t>・学習サポータとしての姿勢(60分)
講師：山本詩織 准教授(作新学院大学女子短期大学部)
・知的障がいのある人たちの理解(60分)
第1回　講師：矢野善教 准教授(作新学院大学女子短期大学部)
第2回 講師：末永統 准教授(作新学院大学人間文化学部)
・支援方法や相談援助の基礎を学ぶ(60分)
講師：矢野善教 准教授(作新学院大学女子短期大学部)</t>
  </si>
  <si>
    <t xml:space="preserve">〇知的障がいのある人たちの生涯学習を支援したいと考えている方 
〇「さくしん学びのカレッジ」の学習サポーターとして活動を検討している方
</t>
  </si>
  <si>
    <t>各25名</t>
  </si>
  <si>
    <t>各回前日まで応募を受け付けています。
8/8(木)の講座は～8/7(水)まで
9/14(土)の講座は～9/13（金）まで</t>
  </si>
  <si>
    <t>https://forms.office.com/r/658eVncLmC?origin=lprLink</t>
  </si>
  <si>
    <t>持ち物:筆記用具、ノート</t>
  </si>
  <si>
    <t>jinken@pref.tochigi.lg.jp</t>
    <phoneticPr fontId="2"/>
  </si>
  <si>
    <t>danjo@pref.tochigi.lg.jp</t>
    <phoneticPr fontId="2"/>
  </si>
  <si>
    <t>kawachi-kyouiku@pref.tochigi.lg.jp</t>
    <phoneticPr fontId="2"/>
  </si>
  <si>
    <t>～705　放送大学開講授業</t>
    <phoneticPr fontId="2"/>
  </si>
  <si>
    <t>多様な学びの場をつくる</t>
  </si>
  <si>
    <t>8/3（土）
14:00-16:00</t>
  </si>
  <si>
    <t>「とちぎに夜間中学をつくり育てる会」は、多様な学びの場をつくり育てることを目的に発足し、2021年8月に「とちぎ自主夜間中学」を、2023年4月に「多様な学び教室」を開設しました。「組織らしくない組織による学校らしくない学校づくり」を目指す活動の背景と固有の意義を理論と実践の両面から考えます。</t>
  </si>
  <si>
    <t>～8/2（金）</t>
  </si>
  <si>
    <t>会場参加およびZoomによるオンライン参加希望者共に、次のURLから申し込んでください。追って、参加方法等をメールでご連絡いたします。
https://forms.gle/TTaavauLgkvpqf6B8
コンピュータでの申し込みが不安な方は、電話で申し込んでください。</t>
  </si>
  <si>
    <t xml:space="preserve">いきいき自力整体　（昼）
</t>
    <rPh sb="4" eb="6">
      <t>ジリキ</t>
    </rPh>
    <rPh sb="6" eb="8">
      <t>セイタイ</t>
    </rPh>
    <rPh sb="10" eb="11">
      <t>ヒル</t>
    </rPh>
    <phoneticPr fontId="20"/>
  </si>
  <si>
    <t xml:space="preserve">いきいき自力整体　（夜）
</t>
    <rPh sb="4" eb="6">
      <t>ジリキ</t>
    </rPh>
    <rPh sb="6" eb="8">
      <t>セイタイ</t>
    </rPh>
    <rPh sb="10" eb="11">
      <t>ヨル</t>
    </rPh>
    <phoneticPr fontId="20"/>
  </si>
  <si>
    <t>３Ｂ体操</t>
    <rPh sb="2" eb="4">
      <t>タイソウ</t>
    </rPh>
    <phoneticPr fontId="20"/>
  </si>
  <si>
    <t xml:space="preserve">社交ダンス
　ワルツ＆ジルバ
</t>
    <rPh sb="0" eb="2">
      <t>シャコウ</t>
    </rPh>
    <phoneticPr fontId="20"/>
  </si>
  <si>
    <t>ゆったり　健やか　太極拳</t>
    <rPh sb="5" eb="6">
      <t>スコ</t>
    </rPh>
    <rPh sb="9" eb="12">
      <t>タイキョクケン</t>
    </rPh>
    <phoneticPr fontId="20"/>
  </si>
  <si>
    <t>らくらく健康体操</t>
    <rPh sb="4" eb="6">
      <t>ケンコウ</t>
    </rPh>
    <rPh sb="6" eb="8">
      <t>タイソウ</t>
    </rPh>
    <phoneticPr fontId="20"/>
  </si>
  <si>
    <t xml:space="preserve">シニアのゆっくり体操
</t>
    <rPh sb="8" eb="10">
      <t>タイソウ</t>
    </rPh>
    <phoneticPr fontId="20"/>
  </si>
  <si>
    <t xml:space="preserve">３Ｂ体操（健康体操）
</t>
    <rPh sb="1" eb="4">
      <t>bタイソウ</t>
    </rPh>
    <rPh sb="5" eb="9">
      <t>ケンコウタイソウ</t>
    </rPh>
    <phoneticPr fontId="20"/>
  </si>
  <si>
    <t>盆ダンス・よさこい入門
（金）</t>
    <rPh sb="0" eb="1">
      <t>ボン</t>
    </rPh>
    <rPh sb="9" eb="11">
      <t>ニュウモン</t>
    </rPh>
    <rPh sb="13" eb="14">
      <t>キン</t>
    </rPh>
    <phoneticPr fontId="20"/>
  </si>
  <si>
    <t xml:space="preserve">頭スッキリ認知症予防音楽体操
</t>
    <rPh sb="0" eb="1">
      <t>アタマ</t>
    </rPh>
    <rPh sb="5" eb="8">
      <t>ニンチショウ</t>
    </rPh>
    <rPh sb="8" eb="10">
      <t>ヨボウ</t>
    </rPh>
    <rPh sb="10" eb="12">
      <t>オンガク</t>
    </rPh>
    <rPh sb="12" eb="14">
      <t>タイソウ</t>
    </rPh>
    <phoneticPr fontId="20"/>
  </si>
  <si>
    <t>週末のストレッチヨガ</t>
    <rPh sb="0" eb="2">
      <t>シュウマツ</t>
    </rPh>
    <phoneticPr fontId="20"/>
  </si>
  <si>
    <t xml:space="preserve">よさこい・盆ダンス入門（土）
</t>
    <rPh sb="5" eb="6">
      <t>ボン</t>
    </rPh>
    <rPh sb="9" eb="11">
      <t>ニュウモン</t>
    </rPh>
    <rPh sb="12" eb="13">
      <t>ド</t>
    </rPh>
    <phoneticPr fontId="20"/>
  </si>
  <si>
    <t>はじめようヨガでストレッチ</t>
    <phoneticPr fontId="2"/>
  </si>
  <si>
    <t xml:space="preserve">中高年の筋力アップ
</t>
    <rPh sb="0" eb="3">
      <t>チュウコウネン</t>
    </rPh>
    <rPh sb="4" eb="6">
      <t>キンリョク</t>
    </rPh>
    <phoneticPr fontId="20"/>
  </si>
  <si>
    <t xml:space="preserve">やさしいフラメンコ
</t>
    <phoneticPr fontId="2"/>
  </si>
  <si>
    <t xml:space="preserve">楽しく踊ろうフラメンコ
</t>
    <rPh sb="0" eb="1">
      <t>タノ</t>
    </rPh>
    <rPh sb="3" eb="4">
      <t>オド</t>
    </rPh>
    <phoneticPr fontId="20"/>
  </si>
  <si>
    <t xml:space="preserve">はじめてのフラメンコ
</t>
    <phoneticPr fontId="2"/>
  </si>
  <si>
    <t xml:space="preserve">バレトン
</t>
    <phoneticPr fontId="2"/>
  </si>
  <si>
    <t xml:space="preserve">健康ダンス・よさこい入門（木）
</t>
    <rPh sb="0" eb="2">
      <t>ケンコウ</t>
    </rPh>
    <rPh sb="10" eb="12">
      <t>ニュウモン</t>
    </rPh>
    <rPh sb="13" eb="14">
      <t>キ</t>
    </rPh>
    <phoneticPr fontId="20"/>
  </si>
  <si>
    <t xml:space="preserve">美腹トレーニング　
</t>
    <rPh sb="0" eb="1">
      <t>ビ</t>
    </rPh>
    <rPh sb="1" eb="2">
      <t>ハラ</t>
    </rPh>
    <phoneticPr fontId="20"/>
  </si>
  <si>
    <t>Ｔｏｍｏｙｏｇａ＊体ほぐしヨガ</t>
    <rPh sb="9" eb="10">
      <t>カラダ</t>
    </rPh>
    <phoneticPr fontId="20"/>
  </si>
  <si>
    <t>Ｔｏｍｏｙｏｇａ＊筋膜リリース</t>
    <rPh sb="9" eb="11">
      <t>キンマク</t>
    </rPh>
    <phoneticPr fontId="20"/>
  </si>
  <si>
    <t>Ｔｏｍｏｙｏｇａ＊体メンテ</t>
    <rPh sb="9" eb="10">
      <t>カラダ</t>
    </rPh>
    <phoneticPr fontId="20"/>
  </si>
  <si>
    <t>エンジョイハワイアンフラ</t>
    <phoneticPr fontId="2"/>
  </si>
  <si>
    <t>Ｔｏｍｏｙｏｇａ＊若返りヨガ</t>
    <rPh sb="9" eb="11">
      <t>ワカガエ</t>
    </rPh>
    <phoneticPr fontId="20"/>
  </si>
  <si>
    <t xml:space="preserve">リラックスヨガ
</t>
    <phoneticPr fontId="2"/>
  </si>
  <si>
    <t>スポーツウェルネス
吹矢教室</t>
    <rPh sb="10" eb="12">
      <t>フキヤ</t>
    </rPh>
    <rPh sb="12" eb="14">
      <t>キョウシツ</t>
    </rPh>
    <phoneticPr fontId="20"/>
  </si>
  <si>
    <t xml:space="preserve">社交ダンス
ルンバ＆ブルース
</t>
    <rPh sb="0" eb="2">
      <t>シャコウ</t>
    </rPh>
    <phoneticPr fontId="20"/>
  </si>
  <si>
    <t xml:space="preserve">社交ダンス
タンゴ＆ジルバ
</t>
    <rPh sb="0" eb="2">
      <t>シャコウ</t>
    </rPh>
    <phoneticPr fontId="20"/>
  </si>
  <si>
    <t xml:space="preserve">はじめまして！ベビーマッサージ
</t>
    <phoneticPr fontId="2"/>
  </si>
  <si>
    <t>きれいな着付け
（一重太鼓編）</t>
    <rPh sb="4" eb="6">
      <t>キツ</t>
    </rPh>
    <rPh sb="9" eb="11">
      <t>1ジュウ</t>
    </rPh>
    <rPh sb="11" eb="14">
      <t>タイコヘン</t>
    </rPh>
    <phoneticPr fontId="20"/>
  </si>
  <si>
    <t>着物で楽しくお出掛けしましょう</t>
    <rPh sb="0" eb="2">
      <t>キモノ</t>
    </rPh>
    <rPh sb="3" eb="4">
      <t>タノ</t>
    </rPh>
    <rPh sb="7" eb="9">
      <t>デカ</t>
    </rPh>
    <phoneticPr fontId="20"/>
  </si>
  <si>
    <t xml:space="preserve">着物の着方と楽しい帯結び
</t>
    <rPh sb="0" eb="2">
      <t>キモノ</t>
    </rPh>
    <rPh sb="3" eb="5">
      <t>キカタ</t>
    </rPh>
    <rPh sb="6" eb="7">
      <t>タノ</t>
    </rPh>
    <rPh sb="9" eb="10">
      <t>オビ</t>
    </rPh>
    <rPh sb="10" eb="11">
      <t>ムス</t>
    </rPh>
    <phoneticPr fontId="20"/>
  </si>
  <si>
    <t>はじめの一歩（ゆかた編）</t>
    <rPh sb="4" eb="6">
      <t>イッポ</t>
    </rPh>
    <rPh sb="10" eb="11">
      <t>ヘン</t>
    </rPh>
    <phoneticPr fontId="20"/>
  </si>
  <si>
    <t>心ときめくリボン刺しゅう
（火）</t>
    <rPh sb="0" eb="1">
      <t>ココロ</t>
    </rPh>
    <rPh sb="8" eb="9">
      <t>シ</t>
    </rPh>
    <rPh sb="14" eb="15">
      <t>カ</t>
    </rPh>
    <phoneticPr fontId="20"/>
  </si>
  <si>
    <t>心ときめくリボン刺しゅう
（日）</t>
    <rPh sb="0" eb="1">
      <t>ココロ</t>
    </rPh>
    <rPh sb="8" eb="9">
      <t>シ</t>
    </rPh>
    <rPh sb="14" eb="15">
      <t>ヒ</t>
    </rPh>
    <phoneticPr fontId="20"/>
  </si>
  <si>
    <t xml:space="preserve">ハワイアンリボンクラフト
</t>
    <phoneticPr fontId="2"/>
  </si>
  <si>
    <t>リバティプリントのクラフト作り</t>
    <rPh sb="13" eb="14">
      <t>ツク</t>
    </rPh>
    <phoneticPr fontId="20"/>
  </si>
  <si>
    <t>織</t>
    <rPh sb="0" eb="1">
      <t>オリ</t>
    </rPh>
    <phoneticPr fontId="20"/>
  </si>
  <si>
    <t>ニャンドゥティレース</t>
    <phoneticPr fontId="2"/>
  </si>
  <si>
    <t>草木染（火）</t>
    <rPh sb="0" eb="3">
      <t>クサキゾメ</t>
    </rPh>
    <rPh sb="4" eb="5">
      <t>カ</t>
    </rPh>
    <phoneticPr fontId="20"/>
  </si>
  <si>
    <t>草木染（木）</t>
    <rPh sb="0" eb="3">
      <t>クサキゾメ</t>
    </rPh>
    <rPh sb="4" eb="5">
      <t>キ</t>
    </rPh>
    <phoneticPr fontId="20"/>
  </si>
  <si>
    <t>ナンタケットバスケット</t>
    <phoneticPr fontId="2"/>
  </si>
  <si>
    <t>たのしい押し花</t>
    <rPh sb="4" eb="5">
      <t>オ</t>
    </rPh>
    <rPh sb="6" eb="7">
      <t>バナ</t>
    </rPh>
    <phoneticPr fontId="20"/>
  </si>
  <si>
    <t>折り紙</t>
    <rPh sb="0" eb="1">
      <t>オ</t>
    </rPh>
    <rPh sb="2" eb="3">
      <t>カミ</t>
    </rPh>
    <phoneticPr fontId="20"/>
  </si>
  <si>
    <t>切り絵を楽しむ　1</t>
    <rPh sb="0" eb="1">
      <t>キ</t>
    </rPh>
    <rPh sb="2" eb="3">
      <t>エ</t>
    </rPh>
    <rPh sb="4" eb="5">
      <t>タノ</t>
    </rPh>
    <phoneticPr fontId="20"/>
  </si>
  <si>
    <t>切り絵を楽しむ　2</t>
    <rPh sb="0" eb="1">
      <t>キ</t>
    </rPh>
    <rPh sb="2" eb="3">
      <t>エ</t>
    </rPh>
    <rPh sb="4" eb="5">
      <t>タノ</t>
    </rPh>
    <phoneticPr fontId="20"/>
  </si>
  <si>
    <t>切り絵を楽しむ　3</t>
    <rPh sb="0" eb="1">
      <t>キ</t>
    </rPh>
    <rPh sb="2" eb="3">
      <t>エ</t>
    </rPh>
    <rPh sb="4" eb="5">
      <t>タノ</t>
    </rPh>
    <phoneticPr fontId="20"/>
  </si>
  <si>
    <t>1日30分で片付く整理収納講座</t>
    <rPh sb="1" eb="2">
      <t>ニチ</t>
    </rPh>
    <rPh sb="4" eb="5">
      <t>フン</t>
    </rPh>
    <rPh sb="6" eb="7">
      <t>カタ</t>
    </rPh>
    <rPh sb="7" eb="8">
      <t>ツ</t>
    </rPh>
    <rPh sb="9" eb="11">
      <t>セイリ</t>
    </rPh>
    <rPh sb="11" eb="13">
      <t>シュウノウ</t>
    </rPh>
    <rPh sb="13" eb="15">
      <t>コウザ</t>
    </rPh>
    <phoneticPr fontId="20"/>
  </si>
  <si>
    <t xml:space="preserve">やさしい写真教室
あじさい撮影
</t>
    <rPh sb="4" eb="8">
      <t>シャシンキョウシツ</t>
    </rPh>
    <rPh sb="13" eb="15">
      <t>サツエイ</t>
    </rPh>
    <phoneticPr fontId="20"/>
  </si>
  <si>
    <t>ヘナで美髪講座</t>
    <rPh sb="3" eb="4">
      <t>ビ</t>
    </rPh>
    <rPh sb="4" eb="5">
      <t>カミ</t>
    </rPh>
    <rPh sb="5" eb="7">
      <t>コウザ</t>
    </rPh>
    <phoneticPr fontId="20"/>
  </si>
  <si>
    <t>和菓子をつくろう</t>
    <rPh sb="0" eb="3">
      <t>ワガシ</t>
    </rPh>
    <phoneticPr fontId="20"/>
  </si>
  <si>
    <t>初心者のそば打ち教室</t>
    <rPh sb="0" eb="3">
      <t>ショシンシャ</t>
    </rPh>
    <rPh sb="6" eb="7">
      <t>ウ</t>
    </rPh>
    <rPh sb="8" eb="10">
      <t>キョウシツ</t>
    </rPh>
    <phoneticPr fontId="20"/>
  </si>
  <si>
    <t>男性限定奥深きスパイスの世界へ</t>
    <rPh sb="0" eb="2">
      <t>ダンセイ</t>
    </rPh>
    <rPh sb="2" eb="4">
      <t>ゲンテイ</t>
    </rPh>
    <phoneticPr fontId="20"/>
  </si>
  <si>
    <t>ようこそ奥深きスパイスの世界へ</t>
    <phoneticPr fontId="2"/>
  </si>
  <si>
    <t>おいしい手づくりパンでーすよ</t>
    <rPh sb="4" eb="5">
      <t>テ</t>
    </rPh>
    <phoneticPr fontId="20"/>
  </si>
  <si>
    <t>安全・安心！！無添加手作りパン・ケーキ</t>
    <rPh sb="0" eb="2">
      <t>アンゼン</t>
    </rPh>
    <rPh sb="3" eb="5">
      <t>アンシン</t>
    </rPh>
    <rPh sb="7" eb="10">
      <t>ムテンカ</t>
    </rPh>
    <rPh sb="10" eb="11">
      <t>テ</t>
    </rPh>
    <rPh sb="11" eb="12">
      <t>ツク</t>
    </rPh>
    <phoneticPr fontId="20"/>
  </si>
  <si>
    <t>パンカフェ</t>
    <phoneticPr fontId="2"/>
  </si>
  <si>
    <t xml:space="preserve">始めましょ！ガーデニングライフ
</t>
    <rPh sb="0" eb="1">
      <t>ハジ</t>
    </rPh>
    <phoneticPr fontId="20"/>
  </si>
  <si>
    <t>ヨーロピアン　フラワーデザイン</t>
    <phoneticPr fontId="2"/>
  </si>
  <si>
    <t xml:space="preserve">プリザーブドフラワーアレンジ
</t>
    <phoneticPr fontId="2"/>
  </si>
  <si>
    <t xml:space="preserve">茶の湯裏千家へのおさそい
</t>
    <rPh sb="0" eb="1">
      <t>チャ</t>
    </rPh>
    <rPh sb="2" eb="3">
      <t>ユ</t>
    </rPh>
    <rPh sb="3" eb="6">
      <t>ウラセンケ</t>
    </rPh>
    <phoneticPr fontId="20"/>
  </si>
  <si>
    <t xml:space="preserve">お茶に親しむ
</t>
    <rPh sb="1" eb="2">
      <t>チャ</t>
    </rPh>
    <rPh sb="3" eb="4">
      <t>シタ</t>
    </rPh>
    <phoneticPr fontId="20"/>
  </si>
  <si>
    <t xml:space="preserve">表千家・子供茶道教室
</t>
    <rPh sb="0" eb="3">
      <t>オモテセンケ</t>
    </rPh>
    <rPh sb="4" eb="6">
      <t>コドモ</t>
    </rPh>
    <rPh sb="6" eb="10">
      <t>サドウキョウシツ</t>
    </rPh>
    <phoneticPr fontId="20"/>
  </si>
  <si>
    <t>楽しく学ぼう「遊び文字」</t>
    <rPh sb="0" eb="1">
      <t>タノ</t>
    </rPh>
    <rPh sb="3" eb="4">
      <t>マナ</t>
    </rPh>
    <rPh sb="7" eb="8">
      <t>アソ</t>
    </rPh>
    <rPh sb="9" eb="11">
      <t>モジ</t>
    </rPh>
    <phoneticPr fontId="20"/>
  </si>
  <si>
    <t>ふで文字いいね　1</t>
    <rPh sb="2" eb="4">
      <t>モジ</t>
    </rPh>
    <phoneticPr fontId="20"/>
  </si>
  <si>
    <t>ふで文字いいね　2</t>
    <rPh sb="2" eb="4">
      <t>モジ</t>
    </rPh>
    <phoneticPr fontId="20"/>
  </si>
  <si>
    <t>書道・ペン（水・午前）</t>
    <rPh sb="0" eb="2">
      <t>ショドウ</t>
    </rPh>
    <rPh sb="6" eb="7">
      <t>スイ</t>
    </rPh>
    <rPh sb="8" eb="10">
      <t>ゴゼン</t>
    </rPh>
    <phoneticPr fontId="20"/>
  </si>
  <si>
    <t>夏休み子ども書道</t>
    <rPh sb="0" eb="2">
      <t>ナツヤス</t>
    </rPh>
    <phoneticPr fontId="20"/>
  </si>
  <si>
    <t>全国かきかたコンクールに挑戦</t>
    <rPh sb="0" eb="2">
      <t>ゼンコク</t>
    </rPh>
    <rPh sb="12" eb="14">
      <t>チョウセン</t>
    </rPh>
    <phoneticPr fontId="20"/>
  </si>
  <si>
    <t>下野書道展の課題に挑戦(硬筆）</t>
    <phoneticPr fontId="2"/>
  </si>
  <si>
    <t>絵画入門　</t>
    <rPh sb="0" eb="2">
      <t>カイガ</t>
    </rPh>
    <rPh sb="2" eb="4">
      <t>ニュウモン</t>
    </rPh>
    <phoneticPr fontId="20"/>
  </si>
  <si>
    <t>レースドールを作ってみる！</t>
    <rPh sb="7" eb="8">
      <t>ツク</t>
    </rPh>
    <phoneticPr fontId="20"/>
  </si>
  <si>
    <t>始めてみようボイストレーニング</t>
    <rPh sb="0" eb="1">
      <t>ハジ</t>
    </rPh>
    <phoneticPr fontId="20"/>
  </si>
  <si>
    <t xml:space="preserve">すてきに健康とうた
</t>
    <rPh sb="4" eb="6">
      <t>ケンコウ</t>
    </rPh>
    <phoneticPr fontId="20"/>
  </si>
  <si>
    <t>音楽で認知症予防</t>
    <rPh sb="0" eb="2">
      <t>オンガク</t>
    </rPh>
    <rPh sb="3" eb="6">
      <t>ニンチショウ</t>
    </rPh>
    <rPh sb="6" eb="8">
      <t>ヨボウ</t>
    </rPh>
    <phoneticPr fontId="20"/>
  </si>
  <si>
    <t xml:space="preserve">はじめてのミュージカル♪前期①
</t>
    <rPh sb="12" eb="14">
      <t>ゼンキ</t>
    </rPh>
    <phoneticPr fontId="20"/>
  </si>
  <si>
    <t xml:space="preserve">はじめてのミュージカル♪前期➁
</t>
    <rPh sb="12" eb="14">
      <t>ゼンキ</t>
    </rPh>
    <phoneticPr fontId="20"/>
  </si>
  <si>
    <t xml:space="preserve">指1本から始める脳トレピアノＲ
</t>
    <rPh sb="0" eb="1">
      <t>ユビ</t>
    </rPh>
    <rPh sb="2" eb="3">
      <t>ポン</t>
    </rPh>
    <rPh sb="5" eb="6">
      <t>ハジ</t>
    </rPh>
    <rPh sb="8" eb="9">
      <t>ノウ</t>
    </rPh>
    <phoneticPr fontId="20"/>
  </si>
  <si>
    <t>アノｄｅ学ぼう</t>
    <rPh sb="4" eb="5">
      <t>マナ</t>
    </rPh>
    <phoneticPr fontId="20"/>
  </si>
  <si>
    <t xml:space="preserve">ひよこさんのピアノ教室♪
</t>
    <rPh sb="9" eb="11">
      <t>キョウシツ</t>
    </rPh>
    <phoneticPr fontId="20"/>
  </si>
  <si>
    <t xml:space="preserve">音をたのしむ！ピアノ♪
</t>
    <rPh sb="0" eb="1">
      <t>オト</t>
    </rPh>
    <phoneticPr fontId="20"/>
  </si>
  <si>
    <t>らくらくピアノで楽しく脳活</t>
    <rPh sb="8" eb="9">
      <t>タノ</t>
    </rPh>
    <rPh sb="11" eb="12">
      <t>ノウ</t>
    </rPh>
    <rPh sb="12" eb="13">
      <t>カツ</t>
    </rPh>
    <phoneticPr fontId="20"/>
  </si>
  <si>
    <t>らくらくピアノｄｅ脳活レッスン</t>
    <rPh sb="9" eb="10">
      <t>ノウ</t>
    </rPh>
    <rPh sb="10" eb="11">
      <t>カツ</t>
    </rPh>
    <phoneticPr fontId="20"/>
  </si>
  <si>
    <t>はじめてのピアノチャレンジ（春）</t>
    <rPh sb="14" eb="15">
      <t>ハル</t>
    </rPh>
    <phoneticPr fontId="20"/>
  </si>
  <si>
    <t>ギター入門（月）</t>
    <rPh sb="3" eb="5">
      <t>ニュウモン</t>
    </rPh>
    <rPh sb="6" eb="7">
      <t>ツキ</t>
    </rPh>
    <phoneticPr fontId="20"/>
  </si>
  <si>
    <t>ギター教室（月）</t>
    <rPh sb="3" eb="5">
      <t>キョウシツ</t>
    </rPh>
    <rPh sb="6" eb="7">
      <t>ツキ</t>
    </rPh>
    <phoneticPr fontId="20"/>
  </si>
  <si>
    <t>ギター教室（土）</t>
    <rPh sb="3" eb="5">
      <t>キョウシツ</t>
    </rPh>
    <rPh sb="6" eb="7">
      <t>ド</t>
    </rPh>
    <phoneticPr fontId="20"/>
  </si>
  <si>
    <t>エンジョイウクレレ</t>
    <phoneticPr fontId="2"/>
  </si>
  <si>
    <t xml:space="preserve">ハープにチャレンジ
（アルパ）
</t>
    <phoneticPr fontId="2"/>
  </si>
  <si>
    <t>生田流　筝曲</t>
    <rPh sb="0" eb="3">
      <t>イクタリュウ</t>
    </rPh>
    <rPh sb="4" eb="6">
      <t>ソウキョク</t>
    </rPh>
    <phoneticPr fontId="20"/>
  </si>
  <si>
    <t>楽しいおこと</t>
    <rPh sb="0" eb="1">
      <t>タノ</t>
    </rPh>
    <phoneticPr fontId="20"/>
  </si>
  <si>
    <t xml:space="preserve">楽しくオカリナ
</t>
    <phoneticPr fontId="2"/>
  </si>
  <si>
    <t xml:space="preserve">楽しい大人の鍵盤ハーモニカ
</t>
    <rPh sb="0" eb="1">
      <t>タノ</t>
    </rPh>
    <rPh sb="3" eb="5">
      <t>オトナ</t>
    </rPh>
    <rPh sb="6" eb="8">
      <t>ケンバン</t>
    </rPh>
    <phoneticPr fontId="20"/>
  </si>
  <si>
    <t xml:space="preserve">大人の鍵盤ハーモニカ
</t>
    <rPh sb="0" eb="2">
      <t>オトナ</t>
    </rPh>
    <rPh sb="3" eb="5">
      <t>ケンバン</t>
    </rPh>
    <phoneticPr fontId="20"/>
  </si>
  <si>
    <t xml:space="preserve">やさしい短歌
</t>
    <rPh sb="4" eb="6">
      <t>タンカ</t>
    </rPh>
    <phoneticPr fontId="20"/>
  </si>
  <si>
    <t>らくらく俳句講座</t>
    <rPh sb="4" eb="6">
      <t>ハイク</t>
    </rPh>
    <rPh sb="6" eb="8">
      <t>コウザ</t>
    </rPh>
    <phoneticPr fontId="20"/>
  </si>
  <si>
    <t xml:space="preserve">エンジョイ川柳ー川柳を楽しもう
</t>
    <rPh sb="5" eb="7">
      <t>センリュウ</t>
    </rPh>
    <rPh sb="8" eb="10">
      <t>センリュウ</t>
    </rPh>
    <rPh sb="11" eb="12">
      <t>タノ</t>
    </rPh>
    <phoneticPr fontId="20"/>
  </si>
  <si>
    <t>やってみっかな韓国語
（木）</t>
    <rPh sb="7" eb="10">
      <t>カンコクゴ</t>
    </rPh>
    <rPh sb="12" eb="13">
      <t>キ</t>
    </rPh>
    <phoneticPr fontId="20"/>
  </si>
  <si>
    <t>やってみっかな韓国語
（土）</t>
    <rPh sb="7" eb="10">
      <t>カンコクゴ</t>
    </rPh>
    <rPh sb="12" eb="13">
      <t>ド</t>
    </rPh>
    <phoneticPr fontId="20"/>
  </si>
  <si>
    <t>ウルトラ初心者の英会話</t>
    <rPh sb="4" eb="7">
      <t>ショシンシャ</t>
    </rPh>
    <rPh sb="8" eb="11">
      <t>エイカイワ</t>
    </rPh>
    <phoneticPr fontId="20"/>
  </si>
  <si>
    <t>みんなで楽しく英会話　1</t>
    <rPh sb="4" eb="5">
      <t>タノ</t>
    </rPh>
    <rPh sb="7" eb="10">
      <t>エイカイワ</t>
    </rPh>
    <phoneticPr fontId="20"/>
  </si>
  <si>
    <t>みんなで楽しく英会話　2</t>
    <rPh sb="4" eb="5">
      <t>タノ</t>
    </rPh>
    <rPh sb="7" eb="10">
      <t>エイカイワ</t>
    </rPh>
    <phoneticPr fontId="20"/>
  </si>
  <si>
    <t>中学英語を先どりしよう！</t>
    <rPh sb="0" eb="2">
      <t>チュウガク</t>
    </rPh>
    <rPh sb="2" eb="4">
      <t>エイゴ</t>
    </rPh>
    <rPh sb="5" eb="6">
      <t>サキ</t>
    </rPh>
    <phoneticPr fontId="20"/>
  </si>
  <si>
    <t>ママの英語絵本チャレンジ講座</t>
    <rPh sb="3" eb="5">
      <t>エイゴ</t>
    </rPh>
    <rPh sb="5" eb="7">
      <t>エホン</t>
    </rPh>
    <rPh sb="12" eb="14">
      <t>コウザ</t>
    </rPh>
    <phoneticPr fontId="20"/>
  </si>
  <si>
    <t>リトミックヨガ+魔法の子育て1</t>
    <rPh sb="8" eb="10">
      <t>マホウ</t>
    </rPh>
    <rPh sb="11" eb="13">
      <t>コソダ</t>
    </rPh>
    <phoneticPr fontId="20"/>
  </si>
  <si>
    <t>リトミックヨガ+魔法の子育て2</t>
    <rPh sb="8" eb="10">
      <t>マホウ</t>
    </rPh>
    <rPh sb="11" eb="13">
      <t>コソダ</t>
    </rPh>
    <phoneticPr fontId="20"/>
  </si>
  <si>
    <t>おとのわリトミック</t>
    <phoneticPr fontId="2"/>
  </si>
  <si>
    <t>うきうきわくわくリトミック</t>
    <phoneticPr fontId="2"/>
  </si>
  <si>
    <t>Ｌｅｔ’ｓリトミック</t>
    <phoneticPr fontId="2"/>
  </si>
  <si>
    <t>親子でハワイアンリトミック</t>
    <rPh sb="0" eb="2">
      <t>オヤコ</t>
    </rPh>
    <phoneticPr fontId="20"/>
  </si>
  <si>
    <t>０・1・2歳の歌脳育メソッド</t>
    <rPh sb="5" eb="6">
      <t>サイ</t>
    </rPh>
    <rPh sb="7" eb="8">
      <t>ウタ</t>
    </rPh>
    <rPh sb="8" eb="9">
      <t>ノウ</t>
    </rPh>
    <rPh sb="9" eb="10">
      <t>イク</t>
    </rPh>
    <phoneticPr fontId="20"/>
  </si>
  <si>
    <t xml:space="preserve">ソロバンで算数大好き
</t>
    <rPh sb="5" eb="7">
      <t>サンスウ</t>
    </rPh>
    <rPh sb="7" eb="9">
      <t>ダイス</t>
    </rPh>
    <phoneticPr fontId="20"/>
  </si>
  <si>
    <t xml:space="preserve">ＣＡＤ講座（ＡｕｔｏＣＡＤ）　1
</t>
    <rPh sb="3" eb="5">
      <t>コウザ</t>
    </rPh>
    <phoneticPr fontId="20"/>
  </si>
  <si>
    <t xml:space="preserve">ＣＡＤ講座（ＡｕｔｏＣＡＤ）　２
</t>
    <rPh sb="3" eb="5">
      <t>コウザ</t>
    </rPh>
    <phoneticPr fontId="20"/>
  </si>
  <si>
    <t xml:space="preserve">ＣＡＤ講座（ＡｕｔｏＣＡＤ）　３
</t>
    <rPh sb="3" eb="5">
      <t>コウザ</t>
    </rPh>
    <phoneticPr fontId="20"/>
  </si>
  <si>
    <t xml:space="preserve">ＣＡＤ講座（ＡｕｔｏＣＡＤ）　４
</t>
    <rPh sb="3" eb="5">
      <t>コウザ</t>
    </rPh>
    <phoneticPr fontId="20"/>
  </si>
  <si>
    <t>puragomizero@pref.tochigi.lg.jp</t>
    <phoneticPr fontId="2"/>
  </si>
  <si>
    <t>安足地区ふれあい学習ネットワーク</t>
    <phoneticPr fontId="2"/>
  </si>
  <si>
    <t>わんぱく地球っ子くらぶ　壁画をつくろう</t>
  </si>
  <si>
    <t>6/22(土)9:00～12:30
6/23(日)9:00～15:00</t>
  </si>
  <si>
    <t>宮沢賢治の『なめとこ山の熊』を朗読し、登場する題材の原画を描きます。型抜き手法を用いて、90×360㎝のパネルにスプレー缶を使って色を吹きかけ、1枚の絵物語を全員で作り上げます!
*活動を『壁画プロジェクト』書籍に掲載予定
講師:ざぶん環境・文化プロジェクト代表理事 林 香君
持ち物:昼食(6/23)</t>
  </si>
  <si>
    <t>両日参加可能な小学生</t>
  </si>
  <si>
    <t>5/22(水)9:00～(先着順)</t>
  </si>
  <si>
    <t>渡良瀬遊水地を満喫！
Eボート体験とミニヨシズ作り</t>
  </si>
  <si>
    <t>2024/8/20（火）　9:00～16:10</t>
  </si>
  <si>
    <t>(⼀財)渡良瀬遊⽔地アクリメーション振興財団と連携した E ボート体験、ミニヨシズ作り体験を通して、渡良瀬遊⽔地の治⽔、利⽔、⾃然環境保全への理解を深めます。
【当日の服装・持ち物】
備考を参照</t>
  </si>
  <si>
    <t>小学５年生・６年生及びその保護者</t>
  </si>
  <si>
    <t>渡良瀬遊水地</t>
  </si>
  <si>
    <t>2024/7/13～2024/8/13</t>
  </si>
  <si>
    <t>施設HP等から申込み</t>
  </si>
  <si>
    <t>【持ち物】
筆記用具、飲料水、帽子、着替え、タオル、濡れた着替えを入れる袋、必要に応じて雨合羽などの雨具、日焼け止め、虫よけスプレー等
※ライフジャケットとヘルメットは会場に準備がございます。
【服装】
濡れてもよい服（化繊の乾きやすいTシャツやラッシュガード等を集合時に着てきてください。）、濡れてもよい運動靴またはサンダル（足首にバンドがあり、水中で脱げにくいもの）
※綿は濡れると乾きにくく体温を奪われるため、ポリエステルなどの化繊がおすすめです。
【その他注意点など】
・史跡保全ゾーンの門は９：００に開門いたします。早く着きすぎるとお待ちいただくことになりますので、到着時間にご注意ください。
・お車はレンタサイクルセンター前の駐車場（門から入って一番奥）にお駐めいただくと、移動が少なくなります。
・シャワー室（男女各2室）と脱衣所（男女各1室）がありますが、数が少ないため順序良くシャワーと着替えをお願いいたします。
・シャワーではお湯が使えますが、石鹸やシャンプーは使用できません。
※ドライヤーはお持ち込みいただければ使用可能です。
・大人数の場合は、外の水道での体の洗浄にもご協力お願いいたします。</t>
  </si>
  <si>
    <t>地域の味覚を味わう！
農業体験キャンプ</t>
  </si>
  <si>
    <t>2024/9/7（土）～2024/9/8（日）</t>
  </si>
  <si>
    <t>(特⾮)太平⼭南⼭麓友の会と連携し、巨峰などの収穫体験を楽しめるプログラムです。キャンプでは、収穫したての新鮮な農作物を野外炊事場で調理して楽しむことができます。
【当日の服装・持ち物】
動きやすく汚れてもいい服装、着替え、帽子、水筒</t>
  </si>
  <si>
    <t>小学生及びその保護者</t>
  </si>
  <si>
    <t>栃木JIMINIE倶楽部 自然の家みかも　ほか</t>
  </si>
  <si>
    <t>2024/8/1～2024/8/31</t>
  </si>
  <si>
    <t>大人　15,000円
小学生　13,000円</t>
  </si>
  <si>
    <t>令和６年度　ボランティアスクール</t>
    <rPh sb="0" eb="2">
      <t>レイワ</t>
    </rPh>
    <rPh sb="3" eb="5">
      <t>ネンド</t>
    </rPh>
    <phoneticPr fontId="19"/>
  </si>
  <si>
    <t>7/6（土）　9：30～11：30
9/14（土）　9：30～11：30
11/16（土）　未定
12/14（土）　9：30～11：30</t>
    <rPh sb="4" eb="5">
      <t>ド</t>
    </rPh>
    <rPh sb="23" eb="24">
      <t>ド</t>
    </rPh>
    <rPh sb="43" eb="44">
      <t>ド</t>
    </rPh>
    <rPh sb="46" eb="48">
      <t>ミテイ</t>
    </rPh>
    <rPh sb="55" eb="56">
      <t>ド</t>
    </rPh>
    <phoneticPr fontId="19"/>
  </si>
  <si>
    <t>講話や障害の疑似体験、実際の支援体験を通して、本校児童生徒や障害児・者を支援するボランティア育成の講座</t>
    <rPh sb="0" eb="2">
      <t>コウワ</t>
    </rPh>
    <rPh sb="3" eb="5">
      <t>ショウガイ</t>
    </rPh>
    <rPh sb="6" eb="10">
      <t>ギジタイケン</t>
    </rPh>
    <rPh sb="11" eb="13">
      <t>ジッサイ</t>
    </rPh>
    <rPh sb="14" eb="18">
      <t>シエンタイケン</t>
    </rPh>
    <rPh sb="19" eb="20">
      <t>トオ</t>
    </rPh>
    <rPh sb="23" eb="25">
      <t>ホンコウ</t>
    </rPh>
    <rPh sb="25" eb="29">
      <t>ジドウセイト</t>
    </rPh>
    <rPh sb="30" eb="33">
      <t>ショウガイジ</t>
    </rPh>
    <rPh sb="34" eb="35">
      <t>シャ</t>
    </rPh>
    <rPh sb="36" eb="38">
      <t>シエン</t>
    </rPh>
    <rPh sb="46" eb="48">
      <t>イクセイ</t>
    </rPh>
    <rPh sb="49" eb="51">
      <t>コウザ</t>
    </rPh>
    <phoneticPr fontId="19"/>
  </si>
  <si>
    <t>障害児・者へのボランティア活動に興味がある高校生以上の方</t>
    <rPh sb="0" eb="3">
      <t>ショウガイジ</t>
    </rPh>
    <rPh sb="4" eb="5">
      <t>シャ</t>
    </rPh>
    <rPh sb="13" eb="15">
      <t>カツドウ</t>
    </rPh>
    <rPh sb="16" eb="18">
      <t>キョウミ</t>
    </rPh>
    <rPh sb="21" eb="24">
      <t>コウコウセイ</t>
    </rPh>
    <rPh sb="24" eb="26">
      <t>イジョウ</t>
    </rPh>
    <rPh sb="27" eb="28">
      <t>カタ</t>
    </rPh>
    <phoneticPr fontId="19"/>
  </si>
  <si>
    <t>15名</t>
    <rPh sb="2" eb="3">
      <t>メイ</t>
    </rPh>
    <phoneticPr fontId="2"/>
  </si>
  <si>
    <t>栃木県立栃木特別支援学校</t>
    <rPh sb="0" eb="4">
      <t>トチギケンリツ</t>
    </rPh>
    <rPh sb="4" eb="12">
      <t>トチギトクベツシエンガッコウ</t>
    </rPh>
    <phoneticPr fontId="19"/>
  </si>
  <si>
    <t>5/7（火）～6/7（金）</t>
    <rPh sb="4" eb="5">
      <t>カ</t>
    </rPh>
    <rPh sb="11" eb="12">
      <t>キン</t>
    </rPh>
    <phoneticPr fontId="19"/>
  </si>
  <si>
    <t>5/7（火）～6/7（金）までにお電話にてお申し込みください。</t>
    <rPh sb="17" eb="19">
      <t>デンワ</t>
    </rPh>
    <rPh sb="22" eb="23">
      <t>モウ</t>
    </rPh>
    <rPh sb="24" eb="25">
      <t>コ</t>
    </rPh>
    <phoneticPr fontId="19"/>
  </si>
  <si>
    <t>https://www.tochigi-edu.ed.jp/tochigitoku/nc3</t>
    <phoneticPr fontId="2"/>
  </si>
  <si>
    <t>大塚　　尚</t>
    <rPh sb="0" eb="2">
      <t>オオツカ</t>
    </rPh>
    <rPh sb="4" eb="5">
      <t>ヒサシ</t>
    </rPh>
    <phoneticPr fontId="2"/>
  </si>
  <si>
    <t>山本　好孝</t>
  </si>
  <si>
    <t>平野　純</t>
  </si>
  <si>
    <t>宇賀神　輝</t>
  </si>
  <si>
    <t>藤井　俊昭</t>
  </si>
  <si>
    <t>齋藤　良太</t>
  </si>
  <si>
    <t>森　美佑紀</t>
  </si>
  <si>
    <t>高野　洋明</t>
  </si>
  <si>
    <t>平賀　爽也夏</t>
  </si>
  <si>
    <t>宮田　一士</t>
  </si>
  <si>
    <t>柴　美幸</t>
  </si>
  <si>
    <t>佐藤</t>
  </si>
  <si>
    <t>石橋　宏</t>
  </si>
  <si>
    <t>kobayashi-wanpaku@park-tochigi.com</t>
  </si>
  <si>
    <t>小林　恵子</t>
  </si>
  <si>
    <t>岩川　昌昭</t>
  </si>
  <si>
    <t>関口　佳恵</t>
  </si>
  <si>
    <t>緑色の項目：実施状況を御報告ください。また、別途連絡が必要な内容は、特記事項に御入力ください。</t>
    <rPh sb="0" eb="2">
      <t>ミドリイロ</t>
    </rPh>
    <rPh sb="3" eb="5">
      <t>コウモク</t>
    </rPh>
    <rPh sb="6" eb="8">
      <t>ジッシ</t>
    </rPh>
    <rPh sb="8" eb="10">
      <t>ジョウキョウ</t>
    </rPh>
    <rPh sb="11" eb="14">
      <t>ゴホウコク</t>
    </rPh>
    <rPh sb="22" eb="24">
      <t>ベット</t>
    </rPh>
    <rPh sb="24" eb="26">
      <t>レンラク</t>
    </rPh>
    <rPh sb="27" eb="29">
      <t>ヒツヨウ</t>
    </rPh>
    <rPh sb="30" eb="32">
      <t>ナイヨウ</t>
    </rPh>
    <rPh sb="34" eb="36">
      <t>トッキ</t>
    </rPh>
    <rPh sb="36" eb="38">
      <t>ジコウ</t>
    </rPh>
    <rPh sb="39" eb="42">
      <t>ゴニュウリョク</t>
    </rPh>
    <phoneticPr fontId="2"/>
  </si>
  <si>
    <r>
      <t>とちぎ県民カレッジ登録講座実施調査書</t>
    </r>
    <r>
      <rPr>
        <sz val="18"/>
        <color rgb="FFFF0000"/>
        <rFont val="HGS創英角ｺﾞｼｯｸUB"/>
        <family val="3"/>
        <charset val="128"/>
      </rPr>
      <t>（記入例）</t>
    </r>
    <rPh sb="3" eb="5">
      <t>ケンミン</t>
    </rPh>
    <rPh sb="9" eb="11">
      <t>トウロク</t>
    </rPh>
    <rPh sb="11" eb="13">
      <t>コウザ</t>
    </rPh>
    <rPh sb="13" eb="15">
      <t>ジッシ</t>
    </rPh>
    <rPh sb="15" eb="17">
      <t>チョウサ</t>
    </rPh>
    <rPh sb="17" eb="18">
      <t>ショ</t>
    </rPh>
    <rPh sb="19" eb="21">
      <t>キニュウ</t>
    </rPh>
    <rPh sb="21" eb="22">
      <t>レイ</t>
    </rPh>
    <phoneticPr fontId="2"/>
  </si>
  <si>
    <t>台風のため、実施数を５回から４回に減。</t>
    <rPh sb="0" eb="2">
      <t>タイフウ</t>
    </rPh>
    <phoneticPr fontId="2"/>
  </si>
  <si>
    <t>○○のため、開催取りやめ。</t>
    <rPh sb="6" eb="8">
      <t>カイサイ</t>
    </rPh>
    <rPh sb="8" eb="9">
      <t>ト</t>
    </rPh>
    <phoneticPr fontId="2"/>
  </si>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</sst>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3"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游ゴシック"/>
      <family val="2"/>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sz val="18"/>
      <color theme="1"/>
      <name val="HGS創英角ｺﾞｼｯｸUB"/>
      <family val="3"/>
      <charset val="128"/>
    </font>
    <font>
      <sz val="8"/>
      <color theme="1"/>
      <name val="ＭＳ Ｐゴシック"/>
      <family val="3"/>
      <charset val="128"/>
    </font>
    <font>
      <b/>
      <sz val="9"/>
      <color rgb="FF0070C0"/>
      <name val="ＭＳ Ｐゴシック"/>
      <family val="3"/>
      <charset val="128"/>
    </font>
    <font>
      <sz val="20"/>
      <color theme="1"/>
      <name val="ＭＳ Ｐゴシック"/>
      <family val="3"/>
      <charset val="128"/>
    </font>
    <font>
      <sz val="12"/>
      <name val="ＭＳ Ｐゴシック"/>
      <family val="3"/>
      <charset val="128"/>
    </font>
    <font>
      <b/>
      <sz val="12"/>
      <color theme="1"/>
      <name val="ＭＳ Ｐゴシック"/>
      <family val="3"/>
      <charset val="128"/>
    </font>
    <font>
      <b/>
      <sz val="9"/>
      <color theme="1"/>
      <name val="ＭＳ Ｐゴシック"/>
      <family val="3"/>
      <charset val="128"/>
    </font>
    <font>
      <strike/>
      <sz val="11"/>
      <color rgb="FFFF0000"/>
      <name val="游ゴシック"/>
      <family val="3"/>
      <charset val="128"/>
      <scheme val="minor"/>
    </font>
    <font>
      <sz val="11"/>
      <color theme="1"/>
      <name val="游ゴシック"/>
      <family val="2"/>
      <charset val="128"/>
      <scheme val="minor"/>
    </font>
    <font>
      <b/>
      <sz val="13"/>
      <color theme="3"/>
      <name val="游ゴシック"/>
      <family val="2"/>
      <charset val="128"/>
      <scheme val="minor"/>
    </font>
    <font>
      <sz val="11"/>
      <color rgb="FFFF0000"/>
      <name val="游ゴシック"/>
      <family val="3"/>
      <charset val="128"/>
      <scheme val="minor"/>
    </font>
    <font>
      <sz val="18"/>
      <color rgb="FFFF0000"/>
      <name val="HGS創英角ｺﾞｼｯｸUB"/>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99FF99"/>
        <bgColor indexed="64"/>
      </patternFill>
    </fill>
    <fill>
      <patternFill patternType="solid">
        <fgColor rgb="FFFFFF99"/>
        <bgColor indexed="64"/>
      </patternFill>
    </fill>
    <fill>
      <patternFill patternType="solid">
        <fgColor rgb="FFFFCCFF"/>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medium">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s>
  <cellStyleXfs count="1">
    <xf numFmtId="0" fontId="0" fillId="0" borderId="0">
      <alignment vertical="center"/>
    </xf>
  </cellStyleXfs>
  <cellXfs count="365">
    <xf numFmtId="0" fontId="0" fillId="0" borderId="0" xfId="0">
      <alignment vertical="center"/>
    </xf>
    <xf numFmtId="0" fontId="0" fillId="0" borderId="0" xfId="0" applyAlignment="1">
      <alignment vertical="center" shrinkToFit="1"/>
    </xf>
    <xf numFmtId="0" fontId="0" fillId="0" borderId="0" xfId="0" applyAlignment="1">
      <alignment vertical="center" wrapText="1" shrinkToFit="1"/>
    </xf>
    <xf numFmtId="0" fontId="0" fillId="0" borderId="0" xfId="0" applyFill="1" applyAlignment="1">
      <alignment vertical="center" shrinkToFit="1"/>
    </xf>
    <xf numFmtId="0" fontId="0" fillId="2" borderId="0" xfId="0" applyFill="1" applyAlignment="1">
      <alignment vertical="center" shrinkToFit="1"/>
    </xf>
    <xf numFmtId="0" fontId="0" fillId="0" borderId="0" xfId="0" applyFill="1" applyAlignment="1">
      <alignment vertical="center" wrapText="1" shrinkToFit="1"/>
    </xf>
    <xf numFmtId="0" fontId="0" fillId="2" borderId="0" xfId="0" applyNumberFormat="1" applyFill="1" applyAlignment="1">
      <alignment vertical="center" shrinkToFit="1"/>
    </xf>
    <xf numFmtId="0" fontId="0" fillId="0" borderId="0" xfId="0" quotePrefix="1" applyNumberFormat="1" applyAlignment="1">
      <alignment vertical="center" shrinkToFit="1"/>
    </xf>
    <xf numFmtId="0" fontId="0" fillId="0" borderId="0" xfId="0" applyNumberFormat="1" applyAlignment="1">
      <alignment vertical="center" shrinkToFit="1"/>
    </xf>
    <xf numFmtId="0" fontId="4" fillId="0" borderId="0" xfId="0" applyFont="1">
      <alignment vertical="center"/>
    </xf>
    <xf numFmtId="0" fontId="5" fillId="0" borderId="0" xfId="0" applyFont="1" applyAlignment="1">
      <alignment vertical="center" shrinkToFit="1"/>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vertical="center"/>
    </xf>
    <xf numFmtId="0" fontId="9" fillId="3" borderId="2"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20" xfId="0" applyFont="1" applyFill="1" applyBorder="1" applyAlignment="1">
      <alignment horizontal="center" vertical="center"/>
    </xf>
    <xf numFmtId="0" fontId="9" fillId="0" borderId="3" xfId="0" applyFont="1" applyBorder="1" applyAlignment="1">
      <alignment horizontal="right" vertical="center"/>
    </xf>
    <xf numFmtId="0" fontId="9" fillId="0" borderId="9" xfId="0" applyFont="1" applyBorder="1" applyAlignment="1">
      <alignment horizontal="center" vertical="center"/>
    </xf>
    <xf numFmtId="0" fontId="9" fillId="0" borderId="0" xfId="0" applyFont="1" applyFill="1" applyBorder="1" applyAlignment="1">
      <alignment vertical="center"/>
    </xf>
    <xf numFmtId="0" fontId="10" fillId="0" borderId="0" xfId="0" applyFont="1">
      <alignment vertical="center"/>
    </xf>
    <xf numFmtId="0" fontId="13" fillId="0" borderId="0" xfId="0" applyFont="1" applyAlignment="1"/>
    <xf numFmtId="0" fontId="13" fillId="0" borderId="0" xfId="0" applyFont="1">
      <alignment vertical="center"/>
    </xf>
    <xf numFmtId="0" fontId="13" fillId="0" borderId="0" xfId="0" applyFont="1" applyAlignment="1">
      <alignment vertical="center"/>
    </xf>
    <xf numFmtId="0" fontId="1" fillId="0" borderId="0" xfId="0" applyFont="1">
      <alignment vertical="center"/>
    </xf>
    <xf numFmtId="0" fontId="10" fillId="5" borderId="13" xfId="0" applyFont="1" applyFill="1" applyBorder="1" applyAlignment="1">
      <alignment horizontal="center" vertical="center" wrapText="1"/>
    </xf>
    <xf numFmtId="0" fontId="9" fillId="5" borderId="13" xfId="0" applyFont="1" applyFill="1" applyBorder="1" applyAlignment="1">
      <alignment horizontal="center"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7" fillId="0" borderId="41" xfId="0" applyFont="1" applyBorder="1" applyAlignment="1">
      <alignment horizontal="center" vertical="center" wrapText="1" shrinkToFit="1"/>
    </xf>
    <xf numFmtId="0" fontId="7" fillId="0" borderId="42" xfId="0" applyFont="1" applyBorder="1" applyAlignment="1">
      <alignment horizontal="center" vertical="center" shrinkToFit="1"/>
    </xf>
    <xf numFmtId="0" fontId="6" fillId="0" borderId="41" xfId="0" applyFont="1" applyBorder="1" applyAlignment="1">
      <alignment horizontal="center" vertical="center" wrapText="1" shrinkToFit="1"/>
    </xf>
    <xf numFmtId="0" fontId="6"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vertical="center" shrinkToFit="1"/>
    </xf>
    <xf numFmtId="0" fontId="7" fillId="0" borderId="45" xfId="0" applyFont="1" applyBorder="1" applyAlignment="1">
      <alignment horizontal="center" vertical="center" shrinkToFit="1"/>
    </xf>
    <xf numFmtId="0" fontId="7" fillId="0" borderId="46" xfId="0" applyFont="1" applyBorder="1" applyAlignment="1">
      <alignment vertical="center" shrinkToFit="1"/>
    </xf>
    <xf numFmtId="0" fontId="7" fillId="0" borderId="47" xfId="0" applyFont="1" applyBorder="1" applyAlignment="1">
      <alignment horizontal="center" vertical="center" shrinkToFit="1"/>
    </xf>
    <xf numFmtId="0" fontId="7" fillId="0" borderId="48" xfId="0" applyFont="1" applyBorder="1" applyAlignment="1">
      <alignment vertical="center" shrinkToFit="1"/>
    </xf>
    <xf numFmtId="0" fontId="7" fillId="0" borderId="49" xfId="0" applyFont="1" applyBorder="1" applyAlignment="1">
      <alignment horizontal="center" vertical="center" shrinkToFit="1"/>
    </xf>
    <xf numFmtId="0" fontId="7" fillId="0" borderId="50" xfId="0" applyFont="1" applyBorder="1" applyAlignment="1">
      <alignment vertical="center" shrinkToFit="1"/>
    </xf>
    <xf numFmtId="0" fontId="7" fillId="0" borderId="51" xfId="0" applyFont="1" applyBorder="1" applyAlignment="1">
      <alignment horizontal="center" vertical="center" shrinkToFit="1"/>
    </xf>
    <xf numFmtId="0" fontId="7" fillId="0" borderId="52" xfId="0" applyFont="1" applyBorder="1" applyAlignment="1">
      <alignment vertical="center" shrinkToFit="1"/>
    </xf>
    <xf numFmtId="0" fontId="7" fillId="0" borderId="0" xfId="0" applyFont="1" applyBorder="1" applyAlignment="1">
      <alignment horizontal="center" vertical="center" shrinkToFit="1"/>
    </xf>
    <xf numFmtId="0" fontId="7" fillId="0" borderId="0" xfId="0" applyFont="1" applyBorder="1" applyAlignment="1">
      <alignment vertical="center" shrinkToFit="1"/>
    </xf>
    <xf numFmtId="0" fontId="6" fillId="0" borderId="0" xfId="0"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Border="1" applyAlignment="1">
      <alignment vertical="center" shrinkToFit="1"/>
    </xf>
    <xf numFmtId="176" fontId="0" fillId="0" borderId="0" xfId="0" applyNumberFormat="1">
      <alignment vertical="center"/>
    </xf>
    <xf numFmtId="0" fontId="0" fillId="0" borderId="0" xfId="0" applyAlignment="1">
      <alignment horizontal="center" vertical="center"/>
    </xf>
    <xf numFmtId="0" fontId="0" fillId="0" borderId="1" xfId="0" applyBorder="1">
      <alignment vertical="center"/>
    </xf>
    <xf numFmtId="0" fontId="0" fillId="0" borderId="11" xfId="0" applyBorder="1">
      <alignment vertical="center"/>
    </xf>
    <xf numFmtId="0" fontId="0" fillId="0" borderId="54" xfId="0" applyBorder="1">
      <alignment vertical="center"/>
    </xf>
    <xf numFmtId="0" fontId="0" fillId="0" borderId="12" xfId="0" applyBorder="1">
      <alignment vertical="center"/>
    </xf>
    <xf numFmtId="0" fontId="0" fillId="0" borderId="13" xfId="0" applyBorder="1">
      <alignment vertical="center"/>
    </xf>
    <xf numFmtId="0" fontId="0" fillId="0" borderId="55" xfId="0" applyBorder="1">
      <alignment vertical="center"/>
    </xf>
    <xf numFmtId="0" fontId="0" fillId="0" borderId="17" xfId="0" applyBorder="1">
      <alignment vertical="center"/>
    </xf>
    <xf numFmtId="0" fontId="0" fillId="0" borderId="18" xfId="0" applyBorder="1">
      <alignment vertical="center"/>
    </xf>
    <xf numFmtId="0" fontId="0" fillId="0" borderId="56" xfId="0" applyBorder="1">
      <alignment vertical="center"/>
    </xf>
    <xf numFmtId="176" fontId="0" fillId="0" borderId="19" xfId="0" applyNumberFormat="1" applyBorder="1">
      <alignment vertical="center"/>
    </xf>
    <xf numFmtId="176" fontId="0" fillId="0" borderId="3" xfId="0" applyNumberFormat="1" applyBorder="1">
      <alignment vertical="center"/>
    </xf>
    <xf numFmtId="176" fontId="0" fillId="0" borderId="14" xfId="0" applyNumberFormat="1" applyBorder="1">
      <alignment vertical="center"/>
    </xf>
    <xf numFmtId="176" fontId="0" fillId="0" borderId="21" xfId="0" applyNumberFormat="1" applyBorder="1">
      <alignment vertical="center"/>
    </xf>
    <xf numFmtId="176" fontId="0" fillId="0" borderId="4" xfId="0" applyNumberFormat="1" applyBorder="1">
      <alignment vertical="center"/>
    </xf>
    <xf numFmtId="176" fontId="0" fillId="0" borderId="16" xfId="0" applyNumberFormat="1" applyBorder="1">
      <alignment vertical="center"/>
    </xf>
    <xf numFmtId="176" fontId="0" fillId="0" borderId="0" xfId="0" applyNumberFormat="1" applyAlignment="1">
      <alignment horizontal="center" vertical="center"/>
    </xf>
    <xf numFmtId="176" fontId="0" fillId="0" borderId="25" xfId="0" applyNumberFormat="1" applyBorder="1" applyAlignment="1">
      <alignment horizontal="center" vertical="center"/>
    </xf>
    <xf numFmtId="176" fontId="0" fillId="0" borderId="2" xfId="0" applyNumberFormat="1" applyBorder="1" applyAlignment="1">
      <alignment horizontal="center" vertical="center"/>
    </xf>
    <xf numFmtId="176" fontId="0" fillId="0" borderId="15" xfId="0" applyNumberFormat="1"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0" xfId="0" applyFill="1" applyBorder="1">
      <alignment vertical="center"/>
    </xf>
    <xf numFmtId="0" fontId="0" fillId="0" borderId="0" xfId="0" applyFill="1">
      <alignment vertical="center"/>
    </xf>
    <xf numFmtId="14" fontId="0" fillId="0" borderId="0" xfId="0" applyNumberFormat="1">
      <alignment vertical="center"/>
    </xf>
    <xf numFmtId="0" fontId="0" fillId="0" borderId="0" xfId="0">
      <alignment vertical="center"/>
    </xf>
    <xf numFmtId="0" fontId="9" fillId="5" borderId="13" xfId="0" applyFont="1" applyFill="1" applyBorder="1" applyAlignment="1">
      <alignment horizontal="center" vertical="center"/>
    </xf>
    <xf numFmtId="0" fontId="10" fillId="5" borderId="13" xfId="0" applyFont="1" applyFill="1" applyBorder="1" applyAlignment="1">
      <alignment horizontal="center" vertical="center" wrapText="1"/>
    </xf>
    <xf numFmtId="0" fontId="9" fillId="0" borderId="3" xfId="0" applyFont="1" applyBorder="1" applyAlignment="1" applyProtection="1">
      <alignment horizontal="right" vertical="center" shrinkToFit="1"/>
      <protection locked="0" hidden="1"/>
    </xf>
    <xf numFmtId="0" fontId="9" fillId="0" borderId="0" xfId="0" applyFont="1" applyProtection="1">
      <alignment vertical="center"/>
      <protection locked="0"/>
    </xf>
    <xf numFmtId="0" fontId="9" fillId="0" borderId="0" xfId="0" applyFont="1" applyFill="1" applyBorder="1" applyAlignment="1" applyProtection="1">
      <alignment vertical="center"/>
      <protection locked="0"/>
    </xf>
    <xf numFmtId="0" fontId="8" fillId="0" borderId="0" xfId="0" applyFont="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0" fontId="10" fillId="0" borderId="0" xfId="0" applyFont="1" applyProtection="1">
      <alignment vertical="center"/>
      <protection locked="0"/>
    </xf>
    <xf numFmtId="0" fontId="6" fillId="0" borderId="0" xfId="0" applyFont="1" applyProtection="1">
      <alignment vertical="center"/>
      <protection locked="0"/>
    </xf>
    <xf numFmtId="0" fontId="1" fillId="0" borderId="0" xfId="0" applyFont="1" applyProtection="1">
      <alignment vertical="center"/>
      <protection locked="0"/>
    </xf>
    <xf numFmtId="0" fontId="9" fillId="0" borderId="9"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 fillId="0" borderId="0" xfId="0" applyFont="1" applyProtection="1">
      <alignment vertical="center"/>
      <protection locked="0" hidden="1"/>
    </xf>
    <xf numFmtId="0" fontId="9" fillId="0" borderId="9" xfId="0" applyFont="1" applyBorder="1" applyAlignment="1" applyProtection="1">
      <alignment horizontal="center" vertical="center"/>
      <protection locked="0" hidden="1"/>
    </xf>
    <xf numFmtId="0" fontId="9" fillId="0" borderId="11" xfId="0" applyFont="1" applyBorder="1" applyAlignment="1" applyProtection="1">
      <alignment horizontal="center" vertical="center"/>
      <protection locked="0" hidden="1"/>
    </xf>
    <xf numFmtId="0" fontId="9" fillId="0" borderId="12" xfId="0" applyFont="1" applyBorder="1" applyAlignment="1" applyProtection="1">
      <alignment horizontal="center" vertical="center"/>
      <protection locked="0" hidden="1"/>
    </xf>
    <xf numFmtId="0" fontId="15" fillId="0" borderId="44" xfId="0" applyFont="1" applyBorder="1" applyAlignment="1">
      <alignment vertical="center" shrinkToFit="1"/>
    </xf>
    <xf numFmtId="0" fontId="15" fillId="0" borderId="46" xfId="0" applyFont="1" applyBorder="1" applyAlignment="1">
      <alignment vertical="center" shrinkToFit="1"/>
    </xf>
    <xf numFmtId="0" fontId="15" fillId="0" borderId="48" xfId="0" applyFont="1" applyBorder="1" applyAlignment="1">
      <alignment vertical="center" shrinkToFit="1"/>
    </xf>
    <xf numFmtId="0" fontId="15" fillId="0" borderId="50" xfId="0" applyFont="1" applyBorder="1" applyAlignment="1">
      <alignment vertical="center" shrinkToFit="1"/>
    </xf>
    <xf numFmtId="0" fontId="15" fillId="0" borderId="52" xfId="0" applyFont="1" applyBorder="1" applyAlignment="1">
      <alignment vertical="center" shrinkToFit="1"/>
    </xf>
    <xf numFmtId="14" fontId="0" fillId="0" borderId="0" xfId="0" applyNumberFormat="1" applyFill="1">
      <alignment vertical="center"/>
    </xf>
    <xf numFmtId="0" fontId="0" fillId="10" borderId="0" xfId="0" applyFill="1">
      <alignment vertical="center"/>
    </xf>
    <xf numFmtId="0" fontId="6" fillId="0" borderId="23" xfId="0" applyNumberFormat="1" applyFont="1" applyBorder="1" applyAlignment="1" applyProtection="1">
      <alignment vertical="center" shrinkToFit="1"/>
      <protection locked="0" hidden="1"/>
    </xf>
    <xf numFmtId="0" fontId="7" fillId="0" borderId="25" xfId="0" applyFont="1" applyBorder="1" applyAlignment="1" applyProtection="1">
      <alignment horizontal="right" vertical="center" shrinkToFit="1"/>
      <protection locked="0" hidden="1"/>
    </xf>
    <xf numFmtId="0" fontId="18" fillId="0" borderId="0" xfId="0" applyFont="1" applyAlignment="1">
      <alignment vertical="center"/>
    </xf>
    <xf numFmtId="0" fontId="18" fillId="0" borderId="0" xfId="0" applyFont="1">
      <alignment vertical="center"/>
    </xf>
    <xf numFmtId="14" fontId="0" fillId="0" borderId="0" xfId="0" applyNumberFormat="1" applyAlignment="1">
      <alignment vertical="center" shrinkToFit="1"/>
    </xf>
    <xf numFmtId="0" fontId="0" fillId="0" borderId="0" xfId="0" applyAlignment="1">
      <alignment vertical="center"/>
    </xf>
    <xf numFmtId="0" fontId="5" fillId="10" borderId="0" xfId="0" applyFont="1" applyFill="1">
      <alignment vertical="center"/>
    </xf>
    <xf numFmtId="0" fontId="5" fillId="9" borderId="0" xfId="0" applyFont="1" applyFill="1">
      <alignment vertical="center"/>
    </xf>
    <xf numFmtId="0" fontId="4" fillId="10" borderId="0" xfId="0" applyFont="1" applyFill="1">
      <alignment vertical="center"/>
    </xf>
    <xf numFmtId="0" fontId="3" fillId="0" borderId="0" xfId="0" applyFont="1">
      <alignment vertical="center"/>
    </xf>
    <xf numFmtId="0" fontId="21" fillId="0" borderId="0" xfId="0" applyFont="1">
      <alignment vertical="center"/>
    </xf>
    <xf numFmtId="14" fontId="4" fillId="0" borderId="0" xfId="0" applyNumberFormat="1" applyFont="1" applyAlignment="1">
      <alignment vertical="center" shrinkToFit="1"/>
    </xf>
    <xf numFmtId="0" fontId="4" fillId="9" borderId="0" xfId="0" applyFont="1" applyFill="1">
      <alignment vertical="center"/>
    </xf>
    <xf numFmtId="0" fontId="3" fillId="10" borderId="0" xfId="0" applyFont="1" applyFill="1">
      <alignment vertical="center"/>
    </xf>
    <xf numFmtId="14" fontId="3" fillId="0" borderId="0" xfId="0" applyNumberFormat="1" applyFont="1" applyAlignment="1">
      <alignment vertical="center" shrinkToFit="1"/>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9" fillId="3" borderId="15" xfId="0" applyFont="1" applyFill="1" applyBorder="1" applyAlignment="1" applyProtection="1">
      <alignment horizontal="center" vertical="center" shrinkToFit="1"/>
      <protection locked="0" hidden="1"/>
    </xf>
    <xf numFmtId="0" fontId="9" fillId="3" borderId="25" xfId="0" applyFont="1" applyFill="1" applyBorder="1" applyAlignment="1" applyProtection="1">
      <alignment horizontal="center" vertical="center" shrinkToFit="1"/>
      <protection locked="0" hidden="1"/>
    </xf>
    <xf numFmtId="0" fontId="9" fillId="3" borderId="2" xfId="0" applyFont="1" applyFill="1" applyBorder="1" applyAlignment="1" applyProtection="1">
      <alignment horizontal="center" vertical="center" shrinkToFit="1"/>
      <protection locked="0" hidden="1"/>
    </xf>
    <xf numFmtId="0" fontId="9" fillId="0" borderId="32" xfId="0" applyFont="1" applyBorder="1">
      <alignment vertical="center"/>
    </xf>
    <xf numFmtId="0" fontId="8" fillId="0" borderId="0" xfId="0" applyFont="1" applyAlignment="1">
      <alignment vertical="top"/>
    </xf>
    <xf numFmtId="0" fontId="8" fillId="0" borderId="0" xfId="0" applyFont="1" applyAlignment="1" applyProtection="1">
      <alignment vertical="top"/>
      <protection locked="0"/>
    </xf>
    <xf numFmtId="0" fontId="13" fillId="0" borderId="0" xfId="0" applyFont="1" applyAlignment="1" applyProtection="1">
      <alignment vertical="center"/>
      <protection locked="0"/>
    </xf>
    <xf numFmtId="0" fontId="9" fillId="4" borderId="13" xfId="0" applyFont="1" applyFill="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24" xfId="0" applyFont="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27" xfId="0" applyFont="1" applyBorder="1" applyAlignment="1">
      <alignment horizontal="lef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3" xfId="0" applyFont="1" applyFill="1" applyBorder="1" applyAlignment="1">
      <alignment horizontal="center" vertical="center" wrapText="1"/>
    </xf>
    <xf numFmtId="0" fontId="9" fillId="3" borderId="13" xfId="0" applyFont="1" applyFill="1" applyBorder="1" applyAlignment="1">
      <alignment horizontal="center" vertical="center"/>
    </xf>
    <xf numFmtId="176" fontId="9" fillId="3" borderId="13" xfId="0" applyNumberFormat="1" applyFont="1" applyFill="1" applyBorder="1" applyAlignment="1">
      <alignment horizontal="right" vertical="center"/>
    </xf>
    <xf numFmtId="176" fontId="9" fillId="3" borderId="14" xfId="0" applyNumberFormat="1" applyFont="1" applyFill="1" applyBorder="1" applyAlignment="1">
      <alignment horizontal="right" vertical="center"/>
    </xf>
    <xf numFmtId="176" fontId="9" fillId="3" borderId="16" xfId="0" applyNumberFormat="1" applyFont="1" applyFill="1" applyBorder="1" applyAlignment="1">
      <alignment horizontal="left" vertical="center"/>
    </xf>
    <xf numFmtId="176" fontId="9" fillId="3" borderId="13" xfId="0" applyNumberFormat="1" applyFont="1" applyFill="1" applyBorder="1" applyAlignment="1">
      <alignment horizontal="left" vertical="center"/>
    </xf>
    <xf numFmtId="0" fontId="9" fillId="4" borderId="1" xfId="0" applyFont="1" applyFill="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76" fontId="9" fillId="3" borderId="1"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176" fontId="9" fillId="3" borderId="4" xfId="0" applyNumberFormat="1" applyFont="1" applyFill="1" applyBorder="1" applyAlignment="1">
      <alignment horizontal="left" vertical="center"/>
    </xf>
    <xf numFmtId="176" fontId="9" fillId="3" borderId="1" xfId="0" applyNumberFormat="1" applyFont="1" applyFill="1" applyBorder="1" applyAlignment="1">
      <alignment horizontal="left" vertical="center"/>
    </xf>
    <xf numFmtId="0" fontId="10" fillId="5" borderId="13" xfId="0" applyFont="1" applyFill="1" applyBorder="1" applyAlignment="1">
      <alignment horizontal="center" vertical="center" wrapText="1"/>
    </xf>
    <xf numFmtId="0" fontId="9" fillId="0" borderId="22" xfId="0" applyFont="1" applyBorder="1" applyAlignment="1">
      <alignment horizontal="left" vertical="center"/>
    </xf>
    <xf numFmtId="0" fontId="9" fillId="0" borderId="25" xfId="0" applyFont="1" applyBorder="1" applyAlignment="1">
      <alignment horizontal="left" vertical="center"/>
    </xf>
    <xf numFmtId="0" fontId="9" fillId="0" borderId="29" xfId="0" applyFont="1" applyBorder="1" applyAlignment="1">
      <alignment horizontal="left" vertical="center"/>
    </xf>
    <xf numFmtId="0" fontId="9" fillId="4" borderId="18" xfId="0" applyFont="1" applyFill="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3" borderId="18" xfId="0" applyFont="1" applyFill="1" applyBorder="1" applyAlignment="1">
      <alignment horizontal="center" vertical="center" wrapText="1"/>
    </xf>
    <xf numFmtId="0" fontId="9" fillId="3" borderId="18" xfId="0" applyFont="1" applyFill="1" applyBorder="1" applyAlignment="1">
      <alignment horizontal="center" vertical="center"/>
    </xf>
    <xf numFmtId="176" fontId="9" fillId="3" borderId="18" xfId="0" applyNumberFormat="1" applyFont="1" applyFill="1" applyBorder="1" applyAlignment="1">
      <alignment horizontal="right" vertical="center"/>
    </xf>
    <xf numFmtId="176" fontId="9" fillId="3" borderId="19" xfId="0" applyNumberFormat="1" applyFont="1" applyFill="1" applyBorder="1" applyAlignment="1">
      <alignment horizontal="right" vertical="center"/>
    </xf>
    <xf numFmtId="176" fontId="9" fillId="3" borderId="21" xfId="0" applyNumberFormat="1" applyFont="1" applyFill="1" applyBorder="1" applyAlignment="1">
      <alignment horizontal="left" vertical="center"/>
    </xf>
    <xf numFmtId="176" fontId="9" fillId="3" borderId="18" xfId="0" applyNumberFormat="1" applyFont="1" applyFill="1" applyBorder="1" applyAlignment="1">
      <alignment horizontal="left"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6" borderId="10"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3"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27" xfId="0" applyFont="1" applyBorder="1" applyAlignment="1">
      <alignment horizontal="center" vertical="center"/>
    </xf>
    <xf numFmtId="0" fontId="10" fillId="7" borderId="26" xfId="0" applyFont="1" applyFill="1" applyBorder="1" applyAlignment="1">
      <alignment horizontal="center" vertical="center" wrapText="1"/>
    </xf>
    <xf numFmtId="0" fontId="10" fillId="7" borderId="15"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9" fillId="0" borderId="16" xfId="0" applyFont="1" applyBorder="1" applyAlignment="1">
      <alignment horizontal="left" vertical="center"/>
    </xf>
    <xf numFmtId="0" fontId="10" fillId="7" borderId="14"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10" fillId="0" borderId="24" xfId="0" applyFont="1" applyBorder="1" applyAlignment="1">
      <alignment horizontal="center" vertical="center"/>
    </xf>
    <xf numFmtId="0" fontId="9" fillId="7" borderId="28"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3" xfId="0" applyFont="1" applyFill="1" applyBorder="1" applyAlignment="1">
      <alignment horizontal="center" vertical="center"/>
    </xf>
    <xf numFmtId="0" fontId="9" fillId="5" borderId="10" xfId="0" applyFont="1" applyFill="1" applyBorder="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5" borderId="1" xfId="0" applyFont="1" applyFill="1" applyBorder="1" applyAlignment="1">
      <alignment horizontal="center" vertical="center"/>
    </xf>
    <xf numFmtId="0" fontId="9" fillId="5" borderId="13" xfId="0" applyFont="1" applyFill="1" applyBorder="1" applyAlignment="1">
      <alignment horizontal="center" vertical="center"/>
    </xf>
    <xf numFmtId="0" fontId="11" fillId="0" borderId="0" xfId="0" applyFont="1" applyAlignment="1">
      <alignment horizontal="left" vertical="top"/>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0" xfId="0" applyFont="1" applyAlignment="1">
      <alignment horizontal="center" vertical="top"/>
    </xf>
    <xf numFmtId="0" fontId="9" fillId="7" borderId="30" xfId="0" applyFont="1" applyFill="1" applyBorder="1" applyAlignment="1">
      <alignment horizontal="center" vertical="center"/>
    </xf>
    <xf numFmtId="0" fontId="9" fillId="7" borderId="25" xfId="0" applyFont="1" applyFill="1" applyBorder="1" applyAlignment="1">
      <alignment horizontal="center" vertical="center"/>
    </xf>
    <xf numFmtId="0" fontId="9" fillId="7" borderId="23" xfId="0" applyFont="1" applyFill="1" applyBorder="1" applyAlignment="1">
      <alignment horizontal="center" vertical="center"/>
    </xf>
    <xf numFmtId="0" fontId="9" fillId="0" borderId="25" xfId="0" applyFont="1" applyBorder="1" applyAlignment="1">
      <alignment horizontal="center" vertical="center"/>
    </xf>
    <xf numFmtId="0" fontId="9" fillId="0" borderId="23" xfId="0" applyFont="1" applyBorder="1" applyAlignment="1">
      <alignment horizontal="center" vertical="center"/>
    </xf>
    <xf numFmtId="0" fontId="9" fillId="7" borderId="22"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176" fontId="9" fillId="6" borderId="10" xfId="0" applyNumberFormat="1" applyFont="1" applyFill="1" applyBorder="1" applyAlignment="1">
      <alignment horizontal="center" vertical="center"/>
    </xf>
    <xf numFmtId="176" fontId="9" fillId="6" borderId="1" xfId="0" applyNumberFormat="1" applyFont="1" applyFill="1" applyBorder="1" applyAlignment="1">
      <alignment horizontal="center" vertical="center"/>
    </xf>
    <xf numFmtId="176" fontId="9" fillId="6" borderId="13" xfId="0" applyNumberFormat="1" applyFont="1" applyFill="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14" fillId="0" borderId="0" xfId="0" applyFont="1" applyAlignment="1">
      <alignment horizontal="left" vertical="center" shrinkToFit="1"/>
    </xf>
    <xf numFmtId="0" fontId="8" fillId="0" borderId="0" xfId="0" applyFont="1" applyAlignment="1">
      <alignment horizontal="left" vertical="center" shrinkToFit="1"/>
    </xf>
    <xf numFmtId="0" fontId="9" fillId="4" borderId="1" xfId="0" applyFont="1" applyFill="1" applyBorder="1" applyAlignment="1" applyProtection="1">
      <alignment horizontal="center" vertical="center"/>
      <protection locked="0" hidden="1"/>
    </xf>
    <xf numFmtId="0" fontId="9" fillId="0" borderId="1" xfId="0" applyFont="1" applyBorder="1" applyAlignment="1" applyProtection="1">
      <alignment horizontal="left" vertical="top" wrapText="1"/>
      <protection locked="0" hidden="1"/>
    </xf>
    <xf numFmtId="0" fontId="9" fillId="0" borderId="54" xfId="0" applyFont="1" applyBorder="1" applyAlignment="1" applyProtection="1">
      <alignment horizontal="left" vertical="top" wrapText="1"/>
      <protection locked="0" hidden="1"/>
    </xf>
    <xf numFmtId="0" fontId="6" fillId="3" borderId="14" xfId="0" applyFont="1" applyFill="1" applyBorder="1" applyAlignment="1" applyProtection="1">
      <alignment horizontal="left" vertical="center" wrapText="1" shrinkToFit="1"/>
      <protection locked="0" hidden="1"/>
    </xf>
    <xf numFmtId="0" fontId="6" fillId="3" borderId="15" xfId="0" applyFont="1" applyFill="1" applyBorder="1" applyAlignment="1" applyProtection="1">
      <alignment horizontal="left" vertical="center" wrapText="1" shrinkToFit="1"/>
      <protection locked="0" hidden="1"/>
    </xf>
    <xf numFmtId="0" fontId="6" fillId="3" borderId="16" xfId="0" applyFont="1" applyFill="1" applyBorder="1" applyAlignment="1" applyProtection="1">
      <alignment horizontal="left" vertical="center" wrapText="1" shrinkToFit="1"/>
      <protection locked="0" hidden="1"/>
    </xf>
    <xf numFmtId="0" fontId="9" fillId="3" borderId="14" xfId="0" applyFont="1" applyFill="1" applyBorder="1" applyAlignment="1" applyProtection="1">
      <alignment horizontal="center" vertical="center" shrinkToFit="1"/>
      <protection locked="0" hidden="1"/>
    </xf>
    <xf numFmtId="0" fontId="9" fillId="3" borderId="15" xfId="0" applyFont="1" applyFill="1" applyBorder="1" applyAlignment="1" applyProtection="1">
      <alignment horizontal="center" vertical="center" shrinkToFit="1"/>
      <protection locked="0" hidden="1"/>
    </xf>
    <xf numFmtId="0" fontId="9" fillId="3" borderId="16" xfId="0" applyFont="1" applyFill="1" applyBorder="1" applyAlignment="1" applyProtection="1">
      <alignment horizontal="center" vertical="center" shrinkToFit="1"/>
      <protection locked="0" hidden="1"/>
    </xf>
    <xf numFmtId="176" fontId="9" fillId="3" borderId="13" xfId="0" applyNumberFormat="1" applyFont="1" applyFill="1" applyBorder="1" applyAlignment="1" applyProtection="1">
      <alignment horizontal="right" vertical="center" shrinkToFit="1"/>
      <protection locked="0" hidden="1"/>
    </xf>
    <xf numFmtId="176" fontId="9" fillId="3" borderId="14" xfId="0" applyNumberFormat="1" applyFont="1" applyFill="1" applyBorder="1" applyAlignment="1" applyProtection="1">
      <alignment horizontal="right" vertical="center" shrinkToFit="1"/>
      <protection locked="0" hidden="1"/>
    </xf>
    <xf numFmtId="176" fontId="9" fillId="3" borderId="16" xfId="0" applyNumberFormat="1" applyFont="1" applyFill="1" applyBorder="1" applyAlignment="1" applyProtection="1">
      <alignment horizontal="left" vertical="center" shrinkToFit="1"/>
      <protection locked="0" hidden="1"/>
    </xf>
    <xf numFmtId="176" fontId="9" fillId="3" borderId="13" xfId="0" applyNumberFormat="1" applyFont="1" applyFill="1" applyBorder="1" applyAlignment="1" applyProtection="1">
      <alignment horizontal="left" vertical="center" shrinkToFit="1"/>
      <protection locked="0" hidden="1"/>
    </xf>
    <xf numFmtId="0" fontId="9" fillId="0" borderId="13" xfId="0" applyFont="1" applyBorder="1" applyAlignment="1" applyProtection="1">
      <alignment horizontal="left" vertical="top" wrapText="1"/>
      <protection locked="0" hidden="1"/>
    </xf>
    <xf numFmtId="0" fontId="9" fillId="0" borderId="55" xfId="0" applyFont="1" applyBorder="1" applyAlignment="1" applyProtection="1">
      <alignment horizontal="left" vertical="top" wrapText="1"/>
      <protection locked="0" hidden="1"/>
    </xf>
    <xf numFmtId="0" fontId="9" fillId="4" borderId="38" xfId="0" applyFont="1" applyFill="1" applyBorder="1" applyAlignment="1">
      <alignment horizontal="center" vertical="center"/>
    </xf>
    <xf numFmtId="0" fontId="9" fillId="4" borderId="13" xfId="0" applyFont="1" applyFill="1" applyBorder="1" applyAlignment="1" applyProtection="1">
      <alignment horizontal="center" vertical="center"/>
      <protection locked="0" hidden="1"/>
    </xf>
    <xf numFmtId="0" fontId="6" fillId="3" borderId="3" xfId="0" applyFont="1" applyFill="1" applyBorder="1" applyAlignment="1" applyProtection="1">
      <alignment horizontal="left" vertical="center" wrapText="1" shrinkToFit="1"/>
      <protection locked="0" hidden="1"/>
    </xf>
    <xf numFmtId="0" fontId="6" fillId="3" borderId="2" xfId="0" applyFont="1" applyFill="1" applyBorder="1" applyAlignment="1" applyProtection="1">
      <alignment horizontal="left" vertical="center" wrapText="1" shrinkToFit="1"/>
      <protection locked="0" hidden="1"/>
    </xf>
    <xf numFmtId="0" fontId="6" fillId="3" borderId="4" xfId="0" applyFont="1" applyFill="1" applyBorder="1" applyAlignment="1" applyProtection="1">
      <alignment horizontal="left" vertical="center" wrapText="1" shrinkToFit="1"/>
      <protection locked="0" hidden="1"/>
    </xf>
    <xf numFmtId="0" fontId="9" fillId="3" borderId="3" xfId="0" applyFont="1" applyFill="1" applyBorder="1" applyAlignment="1" applyProtection="1">
      <alignment horizontal="center" vertical="center" shrinkToFit="1"/>
      <protection locked="0" hidden="1"/>
    </xf>
    <xf numFmtId="0" fontId="9" fillId="3" borderId="2" xfId="0" applyFont="1" applyFill="1" applyBorder="1" applyAlignment="1" applyProtection="1">
      <alignment horizontal="center" vertical="center" shrinkToFit="1"/>
      <protection locked="0" hidden="1"/>
    </xf>
    <xf numFmtId="0" fontId="9" fillId="3" borderId="4" xfId="0" applyFont="1" applyFill="1" applyBorder="1" applyAlignment="1" applyProtection="1">
      <alignment horizontal="center" vertical="center" shrinkToFit="1"/>
      <protection locked="0" hidden="1"/>
    </xf>
    <xf numFmtId="176" fontId="9" fillId="3" borderId="1" xfId="0" applyNumberFormat="1" applyFont="1" applyFill="1" applyBorder="1" applyAlignment="1" applyProtection="1">
      <alignment horizontal="right" vertical="center" shrinkToFit="1"/>
      <protection locked="0" hidden="1"/>
    </xf>
    <xf numFmtId="176" fontId="9" fillId="3" borderId="3" xfId="0" applyNumberFormat="1" applyFont="1" applyFill="1" applyBorder="1" applyAlignment="1" applyProtection="1">
      <alignment horizontal="right" vertical="center" shrinkToFit="1"/>
      <protection locked="0" hidden="1"/>
    </xf>
    <xf numFmtId="176" fontId="9" fillId="3" borderId="4" xfId="0" applyNumberFormat="1" applyFont="1" applyFill="1" applyBorder="1" applyAlignment="1" applyProtection="1">
      <alignment horizontal="left" vertical="center" shrinkToFit="1"/>
      <protection locked="0" hidden="1"/>
    </xf>
    <xf numFmtId="176" fontId="9" fillId="3" borderId="1" xfId="0" applyNumberFormat="1" applyFont="1" applyFill="1" applyBorder="1" applyAlignment="1" applyProtection="1">
      <alignment horizontal="left" vertical="center" shrinkToFit="1"/>
      <protection locked="0" hidden="1"/>
    </xf>
    <xf numFmtId="0" fontId="9" fillId="5" borderId="31" xfId="0" applyFont="1" applyFill="1" applyBorder="1" applyAlignment="1">
      <alignment horizontal="center" vertical="center" wrapText="1"/>
    </xf>
    <xf numFmtId="0" fontId="9" fillId="5" borderId="32"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40" xfId="0" applyFont="1" applyFill="1" applyBorder="1" applyAlignment="1">
      <alignment horizontal="center" vertical="center" wrapText="1"/>
    </xf>
    <xf numFmtId="0" fontId="9" fillId="0" borderId="10" xfId="0" applyFont="1" applyBorder="1" applyAlignment="1">
      <alignment horizontal="center" vertical="center"/>
    </xf>
    <xf numFmtId="0" fontId="6" fillId="3" borderId="22" xfId="0" applyFont="1" applyFill="1" applyBorder="1" applyAlignment="1" applyProtection="1">
      <alignment horizontal="left" vertical="center" wrapText="1" shrinkToFit="1"/>
      <protection locked="0" hidden="1"/>
    </xf>
    <xf numFmtId="0" fontId="6" fillId="3" borderId="25" xfId="0" applyFont="1" applyFill="1" applyBorder="1" applyAlignment="1" applyProtection="1">
      <alignment horizontal="left" vertical="center" wrapText="1" shrinkToFit="1"/>
      <protection locked="0" hidden="1"/>
    </xf>
    <xf numFmtId="0" fontId="6" fillId="3" borderId="23" xfId="0" applyFont="1" applyFill="1" applyBorder="1" applyAlignment="1" applyProtection="1">
      <alignment horizontal="left" vertical="center" wrapText="1" shrinkToFit="1"/>
      <protection locked="0" hidden="1"/>
    </xf>
    <xf numFmtId="0" fontId="9" fillId="3" borderId="22" xfId="0" applyFont="1" applyFill="1" applyBorder="1" applyAlignment="1" applyProtection="1">
      <alignment horizontal="center" vertical="center" shrinkToFit="1"/>
      <protection locked="0" hidden="1"/>
    </xf>
    <xf numFmtId="0" fontId="9" fillId="3" borderId="25" xfId="0" applyFont="1" applyFill="1" applyBorder="1" applyAlignment="1" applyProtection="1">
      <alignment horizontal="center" vertical="center" shrinkToFit="1"/>
      <protection locked="0" hidden="1"/>
    </xf>
    <xf numFmtId="0" fontId="9" fillId="3" borderId="23" xfId="0" applyFont="1" applyFill="1" applyBorder="1" applyAlignment="1" applyProtection="1">
      <alignment horizontal="center" vertical="center" shrinkToFit="1"/>
      <protection locked="0" hidden="1"/>
    </xf>
    <xf numFmtId="176" fontId="9" fillId="3" borderId="10" xfId="0" applyNumberFormat="1" applyFont="1" applyFill="1" applyBorder="1" applyAlignment="1" applyProtection="1">
      <alignment horizontal="right" vertical="center" shrinkToFit="1"/>
      <protection locked="0" hidden="1"/>
    </xf>
    <xf numFmtId="176" fontId="9" fillId="3" borderId="22" xfId="0" applyNumberFormat="1" applyFont="1" applyFill="1" applyBorder="1" applyAlignment="1" applyProtection="1">
      <alignment horizontal="right" vertical="center" shrinkToFit="1"/>
      <protection locked="0" hidden="1"/>
    </xf>
    <xf numFmtId="176" fontId="9" fillId="3" borderId="23" xfId="0" applyNumberFormat="1" applyFont="1" applyFill="1" applyBorder="1" applyAlignment="1" applyProtection="1">
      <alignment horizontal="left" vertical="center" shrinkToFit="1"/>
      <protection locked="0" hidden="1"/>
    </xf>
    <xf numFmtId="176" fontId="9" fillId="3" borderId="10" xfId="0" applyNumberFormat="1" applyFont="1" applyFill="1" applyBorder="1" applyAlignment="1" applyProtection="1">
      <alignment horizontal="left" vertical="center" shrinkToFit="1"/>
      <protection locked="0" hidden="1"/>
    </xf>
    <xf numFmtId="0" fontId="9" fillId="4" borderId="10" xfId="0" applyFont="1" applyFill="1" applyBorder="1" applyAlignment="1">
      <alignment horizontal="center" vertical="center"/>
    </xf>
    <xf numFmtId="0" fontId="9" fillId="4" borderId="10" xfId="0" applyFont="1" applyFill="1" applyBorder="1" applyAlignment="1" applyProtection="1">
      <alignment horizontal="center" vertical="center"/>
      <protection locked="0" hidden="1"/>
    </xf>
    <xf numFmtId="0" fontId="9" fillId="0" borderId="10" xfId="0" applyFont="1" applyBorder="1" applyAlignment="1" applyProtection="1">
      <alignment horizontal="left" vertical="top" wrapText="1"/>
      <protection locked="0" hidden="1"/>
    </xf>
    <xf numFmtId="0" fontId="9" fillId="0" borderId="53" xfId="0" applyFont="1" applyBorder="1" applyAlignment="1" applyProtection="1">
      <alignment horizontal="left" vertical="top" wrapText="1"/>
      <protection locked="0" hidden="1"/>
    </xf>
    <xf numFmtId="0" fontId="8" fillId="0" borderId="0" xfId="0" applyFont="1" applyAlignment="1">
      <alignment horizontal="left" vertical="center"/>
    </xf>
    <xf numFmtId="0" fontId="9" fillId="6" borderId="31" xfId="0" applyFont="1" applyFill="1" applyBorder="1" applyAlignment="1">
      <alignment horizontal="center" vertical="center"/>
    </xf>
    <xf numFmtId="0" fontId="9" fillId="6" borderId="32" xfId="0" applyFont="1" applyFill="1" applyBorder="1" applyAlignment="1">
      <alignment horizontal="center" vertical="center"/>
    </xf>
    <xf numFmtId="0" fontId="9" fillId="6" borderId="39" xfId="0" applyFont="1" applyFill="1" applyBorder="1" applyAlignment="1">
      <alignment horizontal="center" vertical="center"/>
    </xf>
    <xf numFmtId="0" fontId="9" fillId="6" borderId="3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40" xfId="0" applyFont="1" applyFill="1" applyBorder="1" applyAlignment="1">
      <alignment horizontal="center" vertical="center"/>
    </xf>
    <xf numFmtId="0" fontId="6" fillId="0" borderId="57" xfId="0" applyFont="1" applyBorder="1" applyAlignment="1" applyProtection="1">
      <alignment horizontal="center" vertical="center" shrinkToFit="1"/>
      <protection locked="0" hidden="1"/>
    </xf>
    <xf numFmtId="0" fontId="6" fillId="0" borderId="59" xfId="0" applyFont="1" applyBorder="1" applyAlignment="1" applyProtection="1">
      <alignment horizontal="center" vertical="center" shrinkToFit="1"/>
      <protection locked="0" hidden="1"/>
    </xf>
    <xf numFmtId="0" fontId="6" fillId="0" borderId="60" xfId="0" applyFont="1" applyBorder="1" applyAlignment="1" applyProtection="1">
      <alignment horizontal="center" vertical="center" shrinkToFit="1"/>
      <protection locked="0" hidden="1"/>
    </xf>
    <xf numFmtId="0" fontId="6" fillId="0" borderId="14" xfId="0" applyFont="1" applyBorder="1" applyAlignment="1" applyProtection="1">
      <alignment horizontal="left" vertical="center" shrinkToFit="1"/>
      <protection locked="0" hidden="1"/>
    </xf>
    <xf numFmtId="0" fontId="6" fillId="0" borderId="15" xfId="0" applyFont="1" applyBorder="1" applyAlignment="1" applyProtection="1">
      <alignment horizontal="left" vertical="center" shrinkToFit="1"/>
      <protection locked="0" hidden="1"/>
    </xf>
    <xf numFmtId="0" fontId="6" fillId="0" borderId="16" xfId="0" applyFont="1" applyBorder="1" applyAlignment="1" applyProtection="1">
      <alignment horizontal="left" vertical="center" shrinkToFit="1"/>
      <protection locked="0" hidden="1"/>
    </xf>
    <xf numFmtId="0" fontId="10" fillId="7" borderId="14" xfId="0" applyFont="1" applyFill="1" applyBorder="1" applyAlignment="1" applyProtection="1">
      <alignment horizontal="center" vertical="center" wrapText="1" shrinkToFit="1"/>
      <protection locked="0" hidden="1"/>
    </xf>
    <xf numFmtId="0" fontId="10" fillId="7" borderId="15" xfId="0" applyFont="1" applyFill="1" applyBorder="1" applyAlignment="1" applyProtection="1">
      <alignment horizontal="center" vertical="center" wrapText="1" shrinkToFit="1"/>
      <protection locked="0" hidden="1"/>
    </xf>
    <xf numFmtId="0" fontId="10" fillId="7" borderId="16" xfId="0" applyFont="1" applyFill="1" applyBorder="1" applyAlignment="1" applyProtection="1">
      <alignment horizontal="center" vertical="center" wrapText="1" shrinkToFit="1"/>
      <protection locked="0" hidden="1"/>
    </xf>
    <xf numFmtId="0" fontId="10" fillId="7" borderId="14" xfId="0" applyFont="1" applyFill="1" applyBorder="1" applyAlignment="1" applyProtection="1">
      <alignment horizontal="center" vertical="center" shrinkToFit="1"/>
      <protection locked="0" hidden="1"/>
    </xf>
    <xf numFmtId="0" fontId="10" fillId="7" borderId="15" xfId="0" applyFont="1" applyFill="1" applyBorder="1" applyAlignment="1" applyProtection="1">
      <alignment horizontal="center" vertical="center" shrinkToFit="1"/>
      <protection locked="0" hidden="1"/>
    </xf>
    <xf numFmtId="0" fontId="10" fillId="7" borderId="16" xfId="0" applyFont="1" applyFill="1" applyBorder="1" applyAlignment="1" applyProtection="1">
      <alignment horizontal="center" vertical="center" shrinkToFit="1"/>
      <protection locked="0" hidden="1"/>
    </xf>
    <xf numFmtId="0" fontId="6" fillId="0" borderId="14" xfId="0" applyFont="1" applyBorder="1" applyAlignment="1" applyProtection="1">
      <alignment horizontal="center" vertical="center" shrinkToFit="1"/>
      <protection locked="0" hidden="1"/>
    </xf>
    <xf numFmtId="0" fontId="6" fillId="0" borderId="15" xfId="0" applyFont="1" applyBorder="1" applyAlignment="1" applyProtection="1">
      <alignment horizontal="center" vertical="center" shrinkToFit="1"/>
      <protection locked="0" hidden="1"/>
    </xf>
    <xf numFmtId="0" fontId="6" fillId="0" borderId="24" xfId="0" applyFont="1" applyBorder="1" applyAlignment="1" applyProtection="1">
      <alignment horizontal="center" vertical="center" shrinkToFit="1"/>
      <protection locked="0" hidden="1"/>
    </xf>
    <xf numFmtId="0" fontId="6" fillId="0" borderId="2" xfId="0" applyFont="1" applyBorder="1" applyAlignment="1" applyProtection="1">
      <alignment horizontal="left" vertical="center" shrinkToFit="1"/>
      <protection locked="0" hidden="1"/>
    </xf>
    <xf numFmtId="0" fontId="6" fillId="0" borderId="4" xfId="0" applyFont="1" applyBorder="1" applyAlignment="1" applyProtection="1">
      <alignment horizontal="left" vertical="center" shrinkToFit="1"/>
      <protection locked="0" hidden="1"/>
    </xf>
    <xf numFmtId="0" fontId="9" fillId="7" borderId="3" xfId="0" applyFont="1" applyFill="1" applyBorder="1" applyAlignment="1" applyProtection="1">
      <alignment horizontal="center" vertical="center" shrinkToFit="1"/>
      <protection locked="0" hidden="1"/>
    </xf>
    <xf numFmtId="0" fontId="9" fillId="7" borderId="4" xfId="0" applyFont="1" applyFill="1" applyBorder="1" applyAlignment="1" applyProtection="1">
      <alignment horizontal="center" vertical="center" shrinkToFit="1"/>
      <protection locked="0" hidden="1"/>
    </xf>
    <xf numFmtId="0" fontId="6" fillId="0" borderId="34" xfId="0" applyFont="1" applyBorder="1" applyAlignment="1" applyProtection="1">
      <alignment horizontal="center" vertical="center" shrinkToFit="1"/>
      <protection locked="0" hidden="1"/>
    </xf>
    <xf numFmtId="0" fontId="6" fillId="0" borderId="0" xfId="0" applyFont="1" applyBorder="1" applyAlignment="1" applyProtection="1">
      <alignment horizontal="center" vertical="center" shrinkToFit="1"/>
      <protection locked="0" hidden="1"/>
    </xf>
    <xf numFmtId="0" fontId="6" fillId="0" borderId="40" xfId="0" applyFont="1" applyBorder="1" applyAlignment="1" applyProtection="1">
      <alignment horizontal="center" vertical="center" shrinkToFit="1"/>
      <protection locked="0" hidden="1"/>
    </xf>
    <xf numFmtId="0" fontId="9" fillId="7" borderId="57" xfId="0" applyFont="1" applyFill="1" applyBorder="1" applyAlignment="1" applyProtection="1">
      <alignment horizontal="center" vertical="center" shrinkToFit="1"/>
      <protection locked="0" hidden="1"/>
    </xf>
    <xf numFmtId="0" fontId="9" fillId="7" borderId="58" xfId="0" applyFont="1" applyFill="1" applyBorder="1" applyAlignment="1" applyProtection="1">
      <alignment horizontal="center" vertical="center" shrinkToFit="1"/>
      <protection locked="0" hidden="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7" fillId="0" borderId="22" xfId="0" applyFont="1" applyBorder="1" applyAlignment="1" applyProtection="1">
      <alignment horizontal="left" vertical="center" shrinkToFit="1"/>
      <protection locked="0" hidden="1"/>
    </xf>
    <xf numFmtId="0" fontId="7" fillId="0" borderId="25" xfId="0" applyFont="1" applyBorder="1" applyAlignment="1" applyProtection="1">
      <alignment horizontal="left" vertical="center" shrinkToFit="1"/>
      <protection locked="0" hidden="1"/>
    </xf>
    <xf numFmtId="0" fontId="6" fillId="0" borderId="25" xfId="0" applyNumberFormat="1" applyFont="1" applyBorder="1" applyAlignment="1" applyProtection="1">
      <alignment horizontal="center" vertical="center" shrinkToFit="1"/>
      <protection locked="0" hidden="1"/>
    </xf>
    <xf numFmtId="0" fontId="9" fillId="7" borderId="22" xfId="0" applyFont="1" applyFill="1" applyBorder="1" applyAlignment="1" applyProtection="1">
      <alignment horizontal="center" vertical="center" shrinkToFit="1"/>
      <protection locked="0" hidden="1"/>
    </xf>
    <xf numFmtId="0" fontId="9" fillId="7" borderId="25" xfId="0" applyFont="1" applyFill="1" applyBorder="1" applyAlignment="1" applyProtection="1">
      <alignment horizontal="center" vertical="center" shrinkToFit="1"/>
      <protection locked="0" hidden="1"/>
    </xf>
    <xf numFmtId="0" fontId="9" fillId="7" borderId="23" xfId="0" applyFont="1" applyFill="1" applyBorder="1" applyAlignment="1" applyProtection="1">
      <alignment horizontal="center" vertical="center" shrinkToFit="1"/>
      <protection locked="0" hidden="1"/>
    </xf>
    <xf numFmtId="0" fontId="6" fillId="0" borderId="22"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9" xfId="0" applyFont="1" applyBorder="1" applyAlignment="1">
      <alignment horizontal="center" vertical="center" shrinkToFit="1"/>
    </xf>
    <xf numFmtId="0" fontId="9" fillId="4" borderId="3" xfId="0" applyFont="1" applyFill="1" applyBorder="1" applyAlignment="1" applyProtection="1">
      <alignment horizontal="center" vertical="center"/>
      <protection locked="0" hidden="1"/>
    </xf>
    <xf numFmtId="0" fontId="9" fillId="4" borderId="4" xfId="0" applyFont="1" applyFill="1" applyBorder="1" applyAlignment="1" applyProtection="1">
      <alignment horizontal="center" vertical="center"/>
      <protection locked="0" hidden="1"/>
    </xf>
    <xf numFmtId="0" fontId="9" fillId="4" borderId="14" xfId="0" applyFont="1" applyFill="1" applyBorder="1" applyAlignment="1" applyProtection="1">
      <alignment horizontal="center" vertical="center"/>
      <protection locked="0" hidden="1"/>
    </xf>
    <xf numFmtId="0" fontId="9" fillId="4" borderId="16" xfId="0" applyFont="1" applyFill="1" applyBorder="1" applyAlignment="1" applyProtection="1">
      <alignment horizontal="center" vertical="center"/>
      <protection locked="0" hidden="1"/>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6" fillId="0" borderId="22" xfId="0" applyFont="1" applyBorder="1" applyAlignment="1" applyProtection="1">
      <alignment horizontal="center" vertical="center" shrinkToFit="1"/>
      <protection locked="0" hidden="1"/>
    </xf>
    <xf numFmtId="0" fontId="6" fillId="0" borderId="25" xfId="0" applyFont="1" applyBorder="1" applyAlignment="1" applyProtection="1">
      <alignment horizontal="center" vertical="center" shrinkToFit="1"/>
      <protection locked="0" hidden="1"/>
    </xf>
    <xf numFmtId="0" fontId="6" fillId="0" borderId="29" xfId="0" applyFont="1" applyBorder="1" applyAlignment="1" applyProtection="1">
      <alignment horizontal="center" vertical="center" shrinkToFit="1"/>
      <protection locked="0" hidden="1"/>
    </xf>
    <xf numFmtId="0" fontId="9" fillId="4" borderId="22" xfId="0" applyFont="1" applyFill="1" applyBorder="1" applyAlignment="1" applyProtection="1">
      <alignment horizontal="center" vertical="center"/>
      <protection locked="0" hidden="1"/>
    </xf>
    <xf numFmtId="0" fontId="9" fillId="4" borderId="23" xfId="0" applyFont="1" applyFill="1" applyBorder="1" applyAlignment="1" applyProtection="1">
      <alignment horizontal="center" vertical="center"/>
      <protection locked="0" hidden="1"/>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7" xfId="0" applyFont="1" applyFill="1" applyBorder="1" applyAlignment="1">
      <alignment horizontal="center" vertical="center"/>
    </xf>
    <xf numFmtId="0" fontId="9" fillId="0" borderId="10" xfId="0" applyFont="1" applyBorder="1" applyAlignment="1" applyProtection="1">
      <alignment horizontal="center" vertical="center"/>
      <protection locked="0"/>
    </xf>
    <xf numFmtId="0" fontId="9" fillId="0" borderId="5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54" xfId="0" applyFont="1" applyBorder="1" applyAlignment="1" applyProtection="1">
      <alignment horizontal="center" vertical="center"/>
      <protection locked="0"/>
    </xf>
    <xf numFmtId="0" fontId="9" fillId="5" borderId="31" xfId="0" applyFont="1" applyFill="1" applyBorder="1" applyAlignment="1" applyProtection="1">
      <alignment horizontal="center" vertical="center" wrapText="1"/>
      <protection locked="0"/>
    </xf>
    <xf numFmtId="0" fontId="9" fillId="5" borderId="32" xfId="0" applyFont="1" applyFill="1" applyBorder="1" applyAlignment="1" applyProtection="1">
      <alignment horizontal="center" vertical="center" wrapText="1"/>
      <protection locked="0"/>
    </xf>
    <xf numFmtId="0" fontId="9" fillId="5" borderId="39" xfId="0" applyFont="1" applyFill="1" applyBorder="1" applyAlignment="1" applyProtection="1">
      <alignment horizontal="center" vertical="center" wrapText="1"/>
      <protection locked="0"/>
    </xf>
    <xf numFmtId="0" fontId="9" fillId="5" borderId="34" xfId="0" applyFont="1" applyFill="1" applyBorder="1" applyAlignment="1" applyProtection="1">
      <alignment horizontal="center" vertical="center" wrapText="1"/>
      <protection locked="0"/>
    </xf>
    <xf numFmtId="0" fontId="9" fillId="5" borderId="0"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protection locked="0"/>
    </xf>
    <xf numFmtId="0" fontId="9" fillId="6" borderId="32" xfId="0" applyFont="1" applyFill="1" applyBorder="1" applyAlignment="1" applyProtection="1">
      <alignment horizontal="center" vertical="center"/>
      <protection locked="0"/>
    </xf>
    <xf numFmtId="0" fontId="9" fillId="6" borderId="39" xfId="0" applyFont="1" applyFill="1" applyBorder="1" applyAlignment="1" applyProtection="1">
      <alignment horizontal="center" vertical="center"/>
      <protection locked="0"/>
    </xf>
    <xf numFmtId="0" fontId="9" fillId="6" borderId="34"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40" xfId="0" applyFont="1" applyFill="1" applyBorder="1" applyAlignment="1" applyProtection="1">
      <alignment horizontal="center" vertical="center"/>
      <protection locked="0"/>
    </xf>
    <xf numFmtId="0" fontId="9" fillId="6" borderId="10"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8" fillId="0" borderId="0" xfId="0" applyFont="1" applyAlignment="1" applyProtection="1">
      <alignment horizontal="left" vertical="center"/>
      <protection locked="0"/>
    </xf>
  </cellXfs>
  <cellStyles count="1">
    <cellStyle name="標準"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99"/>
      <color rgb="FF99FF99"/>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52</xdr:col>
      <xdr:colOff>104775</xdr:colOff>
      <xdr:row>1</xdr:row>
      <xdr:rowOff>82550</xdr:rowOff>
    </xdr:from>
    <xdr:to>
      <xdr:col>60</xdr:col>
      <xdr:colOff>171450</xdr:colOff>
      <xdr:row>5</xdr:row>
      <xdr:rowOff>190500</xdr:rowOff>
    </xdr:to>
    <xdr:sp macro="" textlink="">
      <xdr:nvSpPr>
        <xdr:cNvPr id="2" name="角丸四角形吹き出し 3">
          <a:extLst>
            <a:ext uri="{FF2B5EF4-FFF2-40B4-BE49-F238E27FC236}">
              <a16:creationId xmlns:a16="http://schemas.microsoft.com/office/drawing/2014/main" id="{C1E47C19-714B-4302-9C1D-74CB22B98E32}"/>
            </a:ext>
          </a:extLst>
        </xdr:cNvPr>
        <xdr:cNvSpPr/>
      </xdr:nvSpPr>
      <xdr:spPr>
        <a:xfrm>
          <a:off x="8382000" y="158750"/>
          <a:ext cx="1971675" cy="1193800"/>
        </a:xfrm>
        <a:prstGeom prst="wedgeRoundRectCallout">
          <a:avLst>
            <a:gd name="adj1" fmla="val -65316"/>
            <a:gd name="adj2" fmla="val -3168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t>機関</a:t>
          </a:r>
          <a:r>
            <a:rPr kumimoji="1" lang="en-US" altLang="ja-JP" sz="1100" b="1"/>
            <a:t>ID</a:t>
          </a:r>
          <a:r>
            <a:rPr kumimoji="1" lang="ja-JP" altLang="en-US" sz="1100" b="1"/>
            <a:t>を入力すると、登録機関情報、登録講座名・コース名・実施期間が自動で表示されます。</a:t>
          </a:r>
        </a:p>
      </xdr:txBody>
    </xdr:sp>
    <xdr:clientData/>
  </xdr:twoCellAnchor>
  <xdr:twoCellAnchor>
    <xdr:from>
      <xdr:col>41</xdr:col>
      <xdr:colOff>66675</xdr:colOff>
      <xdr:row>14</xdr:row>
      <xdr:rowOff>266700</xdr:rowOff>
    </xdr:from>
    <xdr:to>
      <xdr:col>51</xdr:col>
      <xdr:colOff>142875</xdr:colOff>
      <xdr:row>15</xdr:row>
      <xdr:rowOff>244475</xdr:rowOff>
    </xdr:to>
    <xdr:sp macro="" textlink="">
      <xdr:nvSpPr>
        <xdr:cNvPr id="3" name="角丸四角形吹き出し 3">
          <a:extLst>
            <a:ext uri="{FF2B5EF4-FFF2-40B4-BE49-F238E27FC236}">
              <a16:creationId xmlns:a16="http://schemas.microsoft.com/office/drawing/2014/main" id="{7FAE1860-874F-4DA7-ADF0-947190BF06D2}"/>
            </a:ext>
          </a:extLst>
        </xdr:cNvPr>
        <xdr:cNvSpPr/>
      </xdr:nvSpPr>
      <xdr:spPr>
        <a:xfrm>
          <a:off x="6248400" y="3743325"/>
          <a:ext cx="1971675" cy="587375"/>
        </a:xfrm>
        <a:prstGeom prst="wedgeRoundRectCallout">
          <a:avLst>
            <a:gd name="adj1" fmla="val -67249"/>
            <a:gd name="adj2" fmla="val -40609"/>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t>複数回の場合は、延べ人数を入力してください。</a:t>
          </a:r>
        </a:p>
      </xdr:txBody>
    </xdr:sp>
    <xdr:clientData/>
  </xdr:twoCellAnchor>
  <xdr:twoCellAnchor>
    <xdr:from>
      <xdr:col>52</xdr:col>
      <xdr:colOff>76199</xdr:colOff>
      <xdr:row>16</xdr:row>
      <xdr:rowOff>485776</xdr:rowOff>
    </xdr:from>
    <xdr:to>
      <xdr:col>61</xdr:col>
      <xdr:colOff>114300</xdr:colOff>
      <xdr:row>20</xdr:row>
      <xdr:rowOff>9526</xdr:rowOff>
    </xdr:to>
    <xdr:sp macro="" textlink="">
      <xdr:nvSpPr>
        <xdr:cNvPr id="4" name="角丸四角形吹き出し 3">
          <a:extLst>
            <a:ext uri="{FF2B5EF4-FFF2-40B4-BE49-F238E27FC236}">
              <a16:creationId xmlns:a16="http://schemas.microsoft.com/office/drawing/2014/main" id="{C8486717-9331-4365-B6DE-345789821631}"/>
            </a:ext>
          </a:extLst>
        </xdr:cNvPr>
        <xdr:cNvSpPr/>
      </xdr:nvSpPr>
      <xdr:spPr>
        <a:xfrm>
          <a:off x="8353424" y="5181601"/>
          <a:ext cx="2219326" cy="895350"/>
        </a:xfrm>
        <a:prstGeom prst="wedgeRoundRectCallout">
          <a:avLst>
            <a:gd name="adj1" fmla="val -68215"/>
            <a:gd name="adj2" fmla="val -4439"/>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1100" b="1"/>
            <a:t>開催を取りやめたものは、特記事項に入力してください。（黄色のセルは変更しない）</a:t>
          </a:r>
          <a:endParaRPr kumimoji="1" lang="en-US" altLang="ja-JP" sz="1100" b="1"/>
        </a:p>
        <a:p>
          <a:pPr algn="l"/>
          <a:endParaRPr kumimoji="1" lang="ja-JP" altLang="en-US" sz="11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5"/>
  <sheetViews>
    <sheetView workbookViewId="0">
      <selection activeCell="AN5" sqref="AN5:AV5"/>
    </sheetView>
  </sheetViews>
  <sheetFormatPr defaultRowHeight="18" x14ac:dyDescent="0.55000000000000004"/>
  <cols>
    <col min="1" max="1" width="2.58203125" customWidth="1"/>
    <col min="2" max="48" width="2.58203125" style="13" customWidth="1"/>
    <col min="49" max="49" width="1.58203125" style="13" customWidth="1"/>
    <col min="50" max="68" width="2.58203125" style="13" customWidth="1"/>
    <col min="69" max="72" width="2.58203125" customWidth="1"/>
  </cols>
  <sheetData>
    <row r="1" spans="1:69" ht="6" customHeight="1" thickBot="1" x14ac:dyDescent="0.6"/>
    <row r="2" spans="1:69" ht="33" customHeight="1" thickBot="1" x14ac:dyDescent="0.6">
      <c r="A2" s="207" t="s">
        <v>577</v>
      </c>
      <c r="B2" s="207"/>
      <c r="C2" s="207"/>
      <c r="D2" s="207"/>
      <c r="E2" s="207"/>
      <c r="F2" s="207"/>
      <c r="G2" s="207"/>
      <c r="H2" s="207"/>
      <c r="I2" s="207"/>
      <c r="J2" s="207"/>
      <c r="K2" s="207"/>
      <c r="L2" s="207"/>
      <c r="M2" s="207"/>
      <c r="N2" s="207"/>
      <c r="O2" s="207"/>
      <c r="P2" s="207"/>
      <c r="Q2" s="207"/>
      <c r="R2" s="207"/>
      <c r="S2" s="207"/>
      <c r="T2" s="207"/>
      <c r="U2" s="207"/>
      <c r="V2" s="207"/>
      <c r="W2" s="207"/>
      <c r="AK2" s="208" t="s">
        <v>598</v>
      </c>
      <c r="AL2" s="208"/>
      <c r="AM2" s="208"/>
      <c r="AN2" s="208"/>
      <c r="AO2" s="208"/>
      <c r="AP2" s="208"/>
      <c r="AQ2" s="209"/>
      <c r="AR2" s="210"/>
      <c r="AS2" s="211"/>
      <c r="AT2" s="211"/>
      <c r="AU2" s="211"/>
      <c r="AV2" s="212"/>
    </row>
    <row r="3" spans="1:69" ht="6" customHeight="1" x14ac:dyDescent="0.55000000000000004"/>
    <row r="4" spans="1:69" ht="12" customHeight="1" thickBot="1" x14ac:dyDescent="0.6">
      <c r="A4" s="213" t="s">
        <v>599</v>
      </c>
      <c r="B4" s="213"/>
      <c r="C4" s="213"/>
      <c r="D4" s="213"/>
      <c r="E4" s="213"/>
      <c r="F4" s="213"/>
      <c r="G4" s="21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1:69" ht="24" customHeight="1" x14ac:dyDescent="0.55000000000000004">
      <c r="A5" s="213"/>
      <c r="B5" s="213"/>
      <c r="C5" s="213"/>
      <c r="D5" s="213"/>
      <c r="E5" s="213"/>
      <c r="F5" s="213"/>
      <c r="G5" s="213"/>
      <c r="I5" s="214" t="s">
        <v>603</v>
      </c>
      <c r="J5" s="215"/>
      <c r="K5" s="215"/>
      <c r="L5" s="216"/>
      <c r="M5" s="153">
        <v>3</v>
      </c>
      <c r="N5" s="154"/>
      <c r="O5" s="154"/>
      <c r="P5" s="154"/>
      <c r="Q5" s="154"/>
      <c r="R5" s="154"/>
      <c r="S5" s="154"/>
      <c r="T5" s="154"/>
      <c r="U5" s="154"/>
      <c r="V5" s="154"/>
      <c r="W5" s="154"/>
      <c r="X5" s="154"/>
      <c r="Y5" s="154"/>
      <c r="Z5" s="154"/>
      <c r="AA5" s="154"/>
      <c r="AB5" s="154"/>
      <c r="AC5" s="154"/>
      <c r="AD5" s="154"/>
      <c r="AE5" s="154"/>
      <c r="AF5" s="154"/>
      <c r="AG5" s="217">
        <v>6</v>
      </c>
      <c r="AH5" s="217"/>
      <c r="AI5" s="217"/>
      <c r="AJ5" s="218"/>
      <c r="AK5" s="219" t="s">
        <v>595</v>
      </c>
      <c r="AL5" s="215"/>
      <c r="AM5" s="216"/>
      <c r="AN5" s="153">
        <v>14</v>
      </c>
      <c r="AO5" s="154"/>
      <c r="AP5" s="154"/>
      <c r="AQ5" s="154"/>
      <c r="AR5" s="154"/>
      <c r="AS5" s="154"/>
      <c r="AT5" s="154"/>
      <c r="AU5" s="154"/>
      <c r="AV5" s="155"/>
      <c r="BQ5" s="13"/>
    </row>
    <row r="6" spans="1:69" ht="24" customHeight="1" x14ac:dyDescent="0.55000000000000004">
      <c r="A6" s="12"/>
      <c r="I6" s="191" t="s">
        <v>600</v>
      </c>
      <c r="J6" s="192"/>
      <c r="K6" s="192"/>
      <c r="L6" s="193"/>
      <c r="M6" s="18" t="s">
        <v>602</v>
      </c>
      <c r="N6" s="132">
        <v>7</v>
      </c>
      <c r="O6" s="132"/>
      <c r="P6" s="132"/>
      <c r="Q6" s="132"/>
      <c r="R6" s="130">
        <v>8</v>
      </c>
      <c r="S6" s="130"/>
      <c r="T6" s="130"/>
      <c r="U6" s="130"/>
      <c r="V6" s="130"/>
      <c r="W6" s="130"/>
      <c r="X6" s="130"/>
      <c r="Y6" s="130"/>
      <c r="Z6" s="130"/>
      <c r="AA6" s="130"/>
      <c r="AB6" s="130"/>
      <c r="AC6" s="130"/>
      <c r="AD6" s="130"/>
      <c r="AE6" s="131"/>
      <c r="AF6" s="194" t="s">
        <v>605</v>
      </c>
      <c r="AG6" s="193"/>
      <c r="AH6" s="177">
        <v>9</v>
      </c>
      <c r="AI6" s="130"/>
      <c r="AJ6" s="130"/>
      <c r="AK6" s="130"/>
      <c r="AL6" s="130"/>
      <c r="AM6" s="131"/>
      <c r="AN6" s="194" t="s">
        <v>607</v>
      </c>
      <c r="AO6" s="193"/>
      <c r="AP6" s="177">
        <v>10</v>
      </c>
      <c r="AQ6" s="130"/>
      <c r="AR6" s="130"/>
      <c r="AS6" s="130"/>
      <c r="AT6" s="130"/>
      <c r="AU6" s="130"/>
      <c r="AV6" s="178"/>
      <c r="BQ6" s="13"/>
    </row>
    <row r="7" spans="1:69" ht="24" customHeight="1" thickBot="1" x14ac:dyDescent="0.6">
      <c r="A7" s="12"/>
      <c r="I7" s="179" t="s">
        <v>609</v>
      </c>
      <c r="J7" s="180"/>
      <c r="K7" s="180"/>
      <c r="L7" s="181"/>
      <c r="M7" s="127">
        <v>11</v>
      </c>
      <c r="N7" s="128"/>
      <c r="O7" s="128"/>
      <c r="P7" s="128"/>
      <c r="Q7" s="128"/>
      <c r="R7" s="128"/>
      <c r="S7" s="128"/>
      <c r="T7" s="182"/>
      <c r="U7" s="183" t="s">
        <v>610</v>
      </c>
      <c r="V7" s="180"/>
      <c r="W7" s="180"/>
      <c r="X7" s="181"/>
      <c r="Y7" s="184">
        <v>12</v>
      </c>
      <c r="Z7" s="185"/>
      <c r="AA7" s="185"/>
      <c r="AB7" s="185"/>
      <c r="AC7" s="185"/>
      <c r="AD7" s="185"/>
      <c r="AE7" s="185"/>
      <c r="AF7" s="186"/>
      <c r="AG7" s="187" t="s">
        <v>608</v>
      </c>
      <c r="AH7" s="188"/>
      <c r="AI7" s="189"/>
      <c r="AJ7" s="184">
        <v>13</v>
      </c>
      <c r="AK7" s="185"/>
      <c r="AL7" s="185"/>
      <c r="AM7" s="185"/>
      <c r="AN7" s="185"/>
      <c r="AO7" s="185"/>
      <c r="AP7" s="185"/>
      <c r="AQ7" s="185"/>
      <c r="AR7" s="185"/>
      <c r="AS7" s="185"/>
      <c r="AT7" s="185"/>
      <c r="AU7" s="185"/>
      <c r="AV7" s="190"/>
      <c r="BQ7" s="13"/>
    </row>
    <row r="8" spans="1:69" ht="9" customHeight="1" x14ac:dyDescent="0.55000000000000004"/>
    <row r="9" spans="1:69" x14ac:dyDescent="0.2">
      <c r="A9" s="12" t="s">
        <v>597</v>
      </c>
      <c r="J9" s="22"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1:69" x14ac:dyDescent="0.55000000000000004">
      <c r="A10" s="12"/>
      <c r="J10" s="24" t="s">
        <v>613</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1:69" ht="3" customHeight="1" thickBot="1" x14ac:dyDescent="0.6">
      <c r="A11" s="11"/>
    </row>
    <row r="12" spans="1:69" ht="18.75" customHeight="1" x14ac:dyDescent="0.55000000000000004">
      <c r="A12" s="11"/>
      <c r="B12" s="165" t="s">
        <v>592</v>
      </c>
      <c r="C12" s="166"/>
      <c r="D12" s="171" t="s">
        <v>611</v>
      </c>
      <c r="E12" s="171"/>
      <c r="F12" s="171"/>
      <c r="G12" s="171"/>
      <c r="H12" s="171"/>
      <c r="I12" s="171"/>
      <c r="J12" s="171"/>
      <c r="K12" s="171"/>
      <c r="L12" s="171"/>
      <c r="M12" s="171"/>
      <c r="N12" s="171" t="s">
        <v>579</v>
      </c>
      <c r="O12" s="171"/>
      <c r="P12" s="171"/>
      <c r="Q12" s="171"/>
      <c r="R12" s="171"/>
      <c r="S12" s="171" t="s">
        <v>580</v>
      </c>
      <c r="T12" s="171"/>
      <c r="U12" s="171"/>
      <c r="V12" s="171"/>
      <c r="W12" s="171"/>
      <c r="X12" s="174" t="s">
        <v>593</v>
      </c>
      <c r="Y12" s="174"/>
      <c r="Z12" s="174" t="s">
        <v>594</v>
      </c>
      <c r="AA12" s="174"/>
      <c r="AB12" s="195" t="s">
        <v>584</v>
      </c>
      <c r="AC12" s="195"/>
      <c r="AD12" s="195"/>
      <c r="AE12" s="195"/>
      <c r="AF12" s="195"/>
      <c r="AG12" s="195"/>
      <c r="AH12" s="195"/>
      <c r="AI12" s="195"/>
      <c r="AJ12" s="195"/>
      <c r="AK12" s="195"/>
      <c r="AL12" s="195"/>
      <c r="AM12" s="195"/>
      <c r="AN12" s="195"/>
      <c r="AO12" s="196" t="s">
        <v>596</v>
      </c>
      <c r="AP12" s="197"/>
      <c r="AQ12" s="197"/>
      <c r="AR12" s="197"/>
      <c r="AS12" s="197"/>
      <c r="AT12" s="197"/>
      <c r="AU12" s="197"/>
      <c r="AV12" s="198"/>
      <c r="AW12" s="14"/>
      <c r="BA12"/>
      <c r="BB12"/>
      <c r="BC12"/>
      <c r="BD12"/>
      <c r="BE12"/>
      <c r="BF12"/>
      <c r="BG12"/>
      <c r="BH12"/>
      <c r="BI12"/>
      <c r="BJ12"/>
      <c r="BK12"/>
      <c r="BL12"/>
      <c r="BM12"/>
      <c r="BN12"/>
      <c r="BO12"/>
      <c r="BP12"/>
    </row>
    <row r="13" spans="1:69" x14ac:dyDescent="0.55000000000000004">
      <c r="A13" s="11"/>
      <c r="B13" s="167"/>
      <c r="C13" s="168"/>
      <c r="D13" s="172"/>
      <c r="E13" s="172"/>
      <c r="F13" s="172"/>
      <c r="G13" s="172"/>
      <c r="H13" s="172"/>
      <c r="I13" s="172"/>
      <c r="J13" s="172"/>
      <c r="K13" s="172"/>
      <c r="L13" s="172"/>
      <c r="M13" s="172"/>
      <c r="N13" s="172"/>
      <c r="O13" s="172"/>
      <c r="P13" s="172"/>
      <c r="Q13" s="172"/>
      <c r="R13" s="172"/>
      <c r="S13" s="172"/>
      <c r="T13" s="172"/>
      <c r="U13" s="172"/>
      <c r="V13" s="172"/>
      <c r="W13" s="172"/>
      <c r="X13" s="175"/>
      <c r="Y13" s="175"/>
      <c r="Z13" s="175"/>
      <c r="AA13" s="175"/>
      <c r="AB13" s="205" t="s">
        <v>585</v>
      </c>
      <c r="AC13" s="205"/>
      <c r="AD13" s="205"/>
      <c r="AE13" s="205" t="s">
        <v>588</v>
      </c>
      <c r="AF13" s="205"/>
      <c r="AG13" s="205"/>
      <c r="AH13" s="205"/>
      <c r="AI13" s="205" t="s">
        <v>589</v>
      </c>
      <c r="AJ13" s="205"/>
      <c r="AK13" s="205"/>
      <c r="AL13" s="205"/>
      <c r="AM13" s="205"/>
      <c r="AN13" s="205"/>
      <c r="AO13" s="199"/>
      <c r="AP13" s="200"/>
      <c r="AQ13" s="200"/>
      <c r="AR13" s="200"/>
      <c r="AS13" s="200"/>
      <c r="AT13" s="200"/>
      <c r="AU13" s="200"/>
      <c r="AV13" s="201"/>
      <c r="AW13" s="14"/>
      <c r="BA13"/>
      <c r="BB13"/>
      <c r="BC13"/>
      <c r="BD13"/>
      <c r="BE13"/>
      <c r="BF13"/>
      <c r="BG13"/>
      <c r="BH13"/>
      <c r="BI13"/>
      <c r="BJ13"/>
      <c r="BK13"/>
      <c r="BL13"/>
      <c r="BM13"/>
      <c r="BN13"/>
      <c r="BO13"/>
      <c r="BP13"/>
    </row>
    <row r="14" spans="1:69" ht="36" customHeight="1" thickBot="1" x14ac:dyDescent="0.6">
      <c r="A14" s="11"/>
      <c r="B14" s="169"/>
      <c r="C14" s="170"/>
      <c r="D14" s="173"/>
      <c r="E14" s="173"/>
      <c r="F14" s="173"/>
      <c r="G14" s="173"/>
      <c r="H14" s="173"/>
      <c r="I14" s="173"/>
      <c r="J14" s="173"/>
      <c r="K14" s="173"/>
      <c r="L14" s="173"/>
      <c r="M14" s="173"/>
      <c r="N14" s="173"/>
      <c r="O14" s="173"/>
      <c r="P14" s="173"/>
      <c r="Q14" s="173"/>
      <c r="R14" s="173"/>
      <c r="S14" s="173"/>
      <c r="T14" s="173"/>
      <c r="U14" s="173"/>
      <c r="V14" s="173"/>
      <c r="W14" s="173"/>
      <c r="X14" s="176"/>
      <c r="Y14" s="176"/>
      <c r="Z14" s="176"/>
      <c r="AA14" s="176"/>
      <c r="AB14" s="206"/>
      <c r="AC14" s="206"/>
      <c r="AD14" s="206"/>
      <c r="AE14" s="206" t="s">
        <v>586</v>
      </c>
      <c r="AF14" s="206"/>
      <c r="AG14" s="206" t="s">
        <v>587</v>
      </c>
      <c r="AH14" s="206"/>
      <c r="AI14" s="152" t="s">
        <v>590</v>
      </c>
      <c r="AJ14" s="152"/>
      <c r="AK14" s="152"/>
      <c r="AL14" s="152" t="s">
        <v>591</v>
      </c>
      <c r="AM14" s="152"/>
      <c r="AN14" s="152"/>
      <c r="AO14" s="202"/>
      <c r="AP14" s="203"/>
      <c r="AQ14" s="203"/>
      <c r="AR14" s="203"/>
      <c r="AS14" s="203"/>
      <c r="AT14" s="203"/>
      <c r="AU14" s="203"/>
      <c r="AV14" s="204"/>
      <c r="AW14" s="14"/>
      <c r="BA14"/>
      <c r="BB14"/>
      <c r="BC14"/>
      <c r="BD14"/>
      <c r="BE14"/>
      <c r="BF14"/>
      <c r="BG14"/>
      <c r="BH14"/>
      <c r="BI14"/>
      <c r="BJ14"/>
      <c r="BK14"/>
      <c r="BL14"/>
      <c r="BM14"/>
      <c r="BN14"/>
      <c r="BO14"/>
      <c r="BP14"/>
    </row>
    <row r="15" spans="1:69" ht="25.5" customHeight="1" x14ac:dyDescent="0.55000000000000004">
      <c r="B15" s="157">
        <v>1</v>
      </c>
      <c r="C15" s="158"/>
      <c r="D15" s="159"/>
      <c r="E15" s="159"/>
      <c r="F15" s="159"/>
      <c r="G15" s="159"/>
      <c r="H15" s="159"/>
      <c r="I15" s="159"/>
      <c r="J15" s="159"/>
      <c r="K15" s="159"/>
      <c r="L15" s="159"/>
      <c r="M15" s="159"/>
      <c r="N15" s="160"/>
      <c r="O15" s="160"/>
      <c r="P15" s="160"/>
      <c r="Q15" s="160"/>
      <c r="R15" s="160"/>
      <c r="S15" s="161"/>
      <c r="T15" s="162"/>
      <c r="U15" s="17" t="s">
        <v>582</v>
      </c>
      <c r="V15" s="163"/>
      <c r="W15" s="164"/>
      <c r="X15" s="156"/>
      <c r="Y15" s="156"/>
      <c r="Z15" s="156"/>
      <c r="AA15" s="156"/>
      <c r="AB15" s="156"/>
      <c r="AC15" s="156"/>
      <c r="AD15" s="156"/>
      <c r="AE15" s="156"/>
      <c r="AF15" s="156"/>
      <c r="AG15" s="156"/>
      <c r="AH15" s="156"/>
      <c r="AI15" s="156"/>
      <c r="AJ15" s="156"/>
      <c r="AK15" s="156"/>
      <c r="AL15" s="156"/>
      <c r="AM15" s="156"/>
      <c r="AN15" s="156"/>
      <c r="AO15" s="153"/>
      <c r="AP15" s="154"/>
      <c r="AQ15" s="154"/>
      <c r="AR15" s="154"/>
      <c r="AS15" s="154"/>
      <c r="AT15" s="154"/>
      <c r="AU15" s="154"/>
      <c r="AV15" s="155"/>
      <c r="BQ15" s="13"/>
    </row>
    <row r="16" spans="1:69" ht="25.5" customHeight="1" x14ac:dyDescent="0.55000000000000004">
      <c r="B16" s="144">
        <v>2</v>
      </c>
      <c r="C16" s="145"/>
      <c r="D16" s="146"/>
      <c r="E16" s="146"/>
      <c r="F16" s="146"/>
      <c r="G16" s="146"/>
      <c r="H16" s="146"/>
      <c r="I16" s="146"/>
      <c r="J16" s="146"/>
      <c r="K16" s="146"/>
      <c r="L16" s="146"/>
      <c r="M16" s="146"/>
      <c r="N16" s="147"/>
      <c r="O16" s="147"/>
      <c r="P16" s="147"/>
      <c r="Q16" s="147"/>
      <c r="R16" s="147"/>
      <c r="S16" s="148"/>
      <c r="T16" s="149"/>
      <c r="U16" s="15" t="s">
        <v>582</v>
      </c>
      <c r="V16" s="150"/>
      <c r="W16" s="151"/>
      <c r="X16" s="143"/>
      <c r="Y16" s="143"/>
      <c r="Z16" s="143"/>
      <c r="AA16" s="143"/>
      <c r="AB16" s="143"/>
      <c r="AC16" s="143"/>
      <c r="AD16" s="143"/>
      <c r="AE16" s="143"/>
      <c r="AF16" s="143"/>
      <c r="AG16" s="143"/>
      <c r="AH16" s="143"/>
      <c r="AI16" s="143"/>
      <c r="AJ16" s="143"/>
      <c r="AK16" s="143"/>
      <c r="AL16" s="143"/>
      <c r="AM16" s="143"/>
      <c r="AN16" s="143"/>
      <c r="AO16" s="133"/>
      <c r="AP16" s="132"/>
      <c r="AQ16" s="132"/>
      <c r="AR16" s="132"/>
      <c r="AS16" s="132"/>
      <c r="AT16" s="132"/>
      <c r="AU16" s="132"/>
      <c r="AV16" s="134"/>
      <c r="BQ16" s="13"/>
    </row>
    <row r="17" spans="2:69" ht="25.5" customHeight="1" x14ac:dyDescent="0.55000000000000004">
      <c r="B17" s="144">
        <v>3</v>
      </c>
      <c r="C17" s="145"/>
      <c r="D17" s="146"/>
      <c r="E17" s="146"/>
      <c r="F17" s="146"/>
      <c r="G17" s="146"/>
      <c r="H17" s="146"/>
      <c r="I17" s="146"/>
      <c r="J17" s="146"/>
      <c r="K17" s="146"/>
      <c r="L17" s="146"/>
      <c r="M17" s="146"/>
      <c r="N17" s="147"/>
      <c r="O17" s="147"/>
      <c r="P17" s="147"/>
      <c r="Q17" s="147"/>
      <c r="R17" s="147"/>
      <c r="S17" s="148"/>
      <c r="T17" s="149"/>
      <c r="U17" s="15" t="s">
        <v>582</v>
      </c>
      <c r="V17" s="150"/>
      <c r="W17" s="151"/>
      <c r="X17" s="143"/>
      <c r="Y17" s="143"/>
      <c r="Z17" s="143"/>
      <c r="AA17" s="143"/>
      <c r="AB17" s="143"/>
      <c r="AC17" s="143"/>
      <c r="AD17" s="143"/>
      <c r="AE17" s="143"/>
      <c r="AF17" s="143"/>
      <c r="AG17" s="143"/>
      <c r="AH17" s="143"/>
      <c r="AI17" s="143"/>
      <c r="AJ17" s="143"/>
      <c r="AK17" s="143"/>
      <c r="AL17" s="143"/>
      <c r="AM17" s="143"/>
      <c r="AN17" s="143"/>
      <c r="AO17" s="133"/>
      <c r="AP17" s="132"/>
      <c r="AQ17" s="132"/>
      <c r="AR17" s="132"/>
      <c r="AS17" s="132"/>
      <c r="AT17" s="132"/>
      <c r="AU17" s="132"/>
      <c r="AV17" s="134"/>
      <c r="BQ17" s="13"/>
    </row>
    <row r="18" spans="2:69" ht="25.5" customHeight="1" x14ac:dyDescent="0.55000000000000004">
      <c r="B18" s="144">
        <v>4</v>
      </c>
      <c r="C18" s="145"/>
      <c r="D18" s="146"/>
      <c r="E18" s="146"/>
      <c r="F18" s="146"/>
      <c r="G18" s="146"/>
      <c r="H18" s="146"/>
      <c r="I18" s="146"/>
      <c r="J18" s="146"/>
      <c r="K18" s="146"/>
      <c r="L18" s="146"/>
      <c r="M18" s="146"/>
      <c r="N18" s="147"/>
      <c r="O18" s="147"/>
      <c r="P18" s="147"/>
      <c r="Q18" s="147"/>
      <c r="R18" s="147"/>
      <c r="S18" s="148"/>
      <c r="T18" s="149"/>
      <c r="U18" s="15" t="s">
        <v>582</v>
      </c>
      <c r="V18" s="150"/>
      <c r="W18" s="151"/>
      <c r="X18" s="143"/>
      <c r="Y18" s="143"/>
      <c r="Z18" s="143"/>
      <c r="AA18" s="143"/>
      <c r="AB18" s="143"/>
      <c r="AC18" s="143"/>
      <c r="AD18" s="143"/>
      <c r="AE18" s="143"/>
      <c r="AF18" s="143"/>
      <c r="AG18" s="143"/>
      <c r="AH18" s="143"/>
      <c r="AI18" s="143"/>
      <c r="AJ18" s="143"/>
      <c r="AK18" s="143"/>
      <c r="AL18" s="143"/>
      <c r="AM18" s="143"/>
      <c r="AN18" s="143"/>
      <c r="AO18" s="133"/>
      <c r="AP18" s="132"/>
      <c r="AQ18" s="132"/>
      <c r="AR18" s="132"/>
      <c r="AS18" s="132"/>
      <c r="AT18" s="132"/>
      <c r="AU18" s="132"/>
      <c r="AV18" s="134"/>
      <c r="BQ18" s="13"/>
    </row>
    <row r="19" spans="2:69" ht="25.5" customHeight="1" x14ac:dyDescent="0.55000000000000004">
      <c r="B19" s="144">
        <v>5</v>
      </c>
      <c r="C19" s="145"/>
      <c r="D19" s="146"/>
      <c r="E19" s="146"/>
      <c r="F19" s="146"/>
      <c r="G19" s="146"/>
      <c r="H19" s="146"/>
      <c r="I19" s="146"/>
      <c r="J19" s="146"/>
      <c r="K19" s="146"/>
      <c r="L19" s="146"/>
      <c r="M19" s="146"/>
      <c r="N19" s="147"/>
      <c r="O19" s="147"/>
      <c r="P19" s="147"/>
      <c r="Q19" s="147"/>
      <c r="R19" s="147"/>
      <c r="S19" s="148"/>
      <c r="T19" s="149"/>
      <c r="U19" s="15" t="s">
        <v>582</v>
      </c>
      <c r="V19" s="150"/>
      <c r="W19" s="151"/>
      <c r="X19" s="143"/>
      <c r="Y19" s="143"/>
      <c r="Z19" s="143"/>
      <c r="AA19" s="143"/>
      <c r="AB19" s="143"/>
      <c r="AC19" s="143"/>
      <c r="AD19" s="143"/>
      <c r="AE19" s="143"/>
      <c r="AF19" s="143"/>
      <c r="AG19" s="143"/>
      <c r="AH19" s="143"/>
      <c r="AI19" s="143"/>
      <c r="AJ19" s="143"/>
      <c r="AK19" s="143"/>
      <c r="AL19" s="143"/>
      <c r="AM19" s="143"/>
      <c r="AN19" s="143"/>
      <c r="AO19" s="133"/>
      <c r="AP19" s="132"/>
      <c r="AQ19" s="132"/>
      <c r="AR19" s="132"/>
      <c r="AS19" s="132"/>
      <c r="AT19" s="132"/>
      <c r="AU19" s="132"/>
      <c r="AV19" s="134"/>
      <c r="BQ19" s="13"/>
    </row>
    <row r="20" spans="2:69" ht="25.5" customHeight="1" x14ac:dyDescent="0.55000000000000004">
      <c r="B20" s="144">
        <v>6</v>
      </c>
      <c r="C20" s="145"/>
      <c r="D20" s="146"/>
      <c r="E20" s="146"/>
      <c r="F20" s="146"/>
      <c r="G20" s="146"/>
      <c r="H20" s="146"/>
      <c r="I20" s="146"/>
      <c r="J20" s="146"/>
      <c r="K20" s="146"/>
      <c r="L20" s="146"/>
      <c r="M20" s="146"/>
      <c r="N20" s="147"/>
      <c r="O20" s="147"/>
      <c r="P20" s="147"/>
      <c r="Q20" s="147"/>
      <c r="R20" s="147"/>
      <c r="S20" s="148"/>
      <c r="T20" s="149"/>
      <c r="U20" s="15" t="s">
        <v>582</v>
      </c>
      <c r="V20" s="150"/>
      <c r="W20" s="151"/>
      <c r="X20" s="143"/>
      <c r="Y20" s="143"/>
      <c r="Z20" s="143"/>
      <c r="AA20" s="143"/>
      <c r="AB20" s="143"/>
      <c r="AC20" s="143"/>
      <c r="AD20" s="143"/>
      <c r="AE20" s="143"/>
      <c r="AF20" s="143"/>
      <c r="AG20" s="143"/>
      <c r="AH20" s="143"/>
      <c r="AI20" s="143"/>
      <c r="AJ20" s="143"/>
      <c r="AK20" s="143"/>
      <c r="AL20" s="143"/>
      <c r="AM20" s="143"/>
      <c r="AN20" s="143"/>
      <c r="AO20" s="133"/>
      <c r="AP20" s="132"/>
      <c r="AQ20" s="132"/>
      <c r="AR20" s="132"/>
      <c r="AS20" s="132"/>
      <c r="AT20" s="132"/>
      <c r="AU20" s="132"/>
      <c r="AV20" s="134"/>
      <c r="BQ20" s="13"/>
    </row>
    <row r="21" spans="2:69" ht="25.5" customHeight="1" x14ac:dyDescent="0.55000000000000004">
      <c r="B21" s="144">
        <v>7</v>
      </c>
      <c r="C21" s="145"/>
      <c r="D21" s="146"/>
      <c r="E21" s="146"/>
      <c r="F21" s="146"/>
      <c r="G21" s="146"/>
      <c r="H21" s="146"/>
      <c r="I21" s="146"/>
      <c r="J21" s="146"/>
      <c r="K21" s="146"/>
      <c r="L21" s="146"/>
      <c r="M21" s="146"/>
      <c r="N21" s="147"/>
      <c r="O21" s="147"/>
      <c r="P21" s="147"/>
      <c r="Q21" s="147"/>
      <c r="R21" s="147"/>
      <c r="S21" s="148"/>
      <c r="T21" s="149"/>
      <c r="U21" s="15" t="s">
        <v>582</v>
      </c>
      <c r="V21" s="150"/>
      <c r="W21" s="151"/>
      <c r="X21" s="143"/>
      <c r="Y21" s="143"/>
      <c r="Z21" s="143"/>
      <c r="AA21" s="143"/>
      <c r="AB21" s="143"/>
      <c r="AC21" s="143"/>
      <c r="AD21" s="143"/>
      <c r="AE21" s="143"/>
      <c r="AF21" s="143"/>
      <c r="AG21" s="143"/>
      <c r="AH21" s="143"/>
      <c r="AI21" s="143"/>
      <c r="AJ21" s="143"/>
      <c r="AK21" s="143"/>
      <c r="AL21" s="143"/>
      <c r="AM21" s="143"/>
      <c r="AN21" s="143"/>
      <c r="AO21" s="133"/>
      <c r="AP21" s="132"/>
      <c r="AQ21" s="132"/>
      <c r="AR21" s="132"/>
      <c r="AS21" s="132"/>
      <c r="AT21" s="132"/>
      <c r="AU21" s="132"/>
      <c r="AV21" s="134"/>
      <c r="BQ21" s="13"/>
    </row>
    <row r="22" spans="2:69" ht="25.5" customHeight="1" x14ac:dyDescent="0.55000000000000004">
      <c r="B22" s="144">
        <v>8</v>
      </c>
      <c r="C22" s="145"/>
      <c r="D22" s="146"/>
      <c r="E22" s="146"/>
      <c r="F22" s="146"/>
      <c r="G22" s="146"/>
      <c r="H22" s="146"/>
      <c r="I22" s="146"/>
      <c r="J22" s="146"/>
      <c r="K22" s="146"/>
      <c r="L22" s="146"/>
      <c r="M22" s="146"/>
      <c r="N22" s="147"/>
      <c r="O22" s="147"/>
      <c r="P22" s="147"/>
      <c r="Q22" s="147"/>
      <c r="R22" s="147"/>
      <c r="S22" s="148"/>
      <c r="T22" s="149"/>
      <c r="U22" s="15" t="s">
        <v>582</v>
      </c>
      <c r="V22" s="150"/>
      <c r="W22" s="151"/>
      <c r="X22" s="143"/>
      <c r="Y22" s="143"/>
      <c r="Z22" s="143"/>
      <c r="AA22" s="143"/>
      <c r="AB22" s="143"/>
      <c r="AC22" s="143"/>
      <c r="AD22" s="143"/>
      <c r="AE22" s="143"/>
      <c r="AF22" s="143"/>
      <c r="AG22" s="143"/>
      <c r="AH22" s="143"/>
      <c r="AI22" s="143"/>
      <c r="AJ22" s="143"/>
      <c r="AK22" s="143"/>
      <c r="AL22" s="143"/>
      <c r="AM22" s="143"/>
      <c r="AN22" s="143"/>
      <c r="AO22" s="133"/>
      <c r="AP22" s="132"/>
      <c r="AQ22" s="132"/>
      <c r="AR22" s="132"/>
      <c r="AS22" s="132"/>
      <c r="AT22" s="132"/>
      <c r="AU22" s="132"/>
      <c r="AV22" s="134"/>
      <c r="BQ22" s="13"/>
    </row>
    <row r="23" spans="2:69" ht="25.5" customHeight="1" x14ac:dyDescent="0.55000000000000004">
      <c r="B23" s="144">
        <v>9</v>
      </c>
      <c r="C23" s="145"/>
      <c r="D23" s="146"/>
      <c r="E23" s="146"/>
      <c r="F23" s="146"/>
      <c r="G23" s="146"/>
      <c r="H23" s="146"/>
      <c r="I23" s="146"/>
      <c r="J23" s="146"/>
      <c r="K23" s="146"/>
      <c r="L23" s="146"/>
      <c r="M23" s="146"/>
      <c r="N23" s="147"/>
      <c r="O23" s="147"/>
      <c r="P23" s="147"/>
      <c r="Q23" s="147"/>
      <c r="R23" s="147"/>
      <c r="S23" s="148"/>
      <c r="T23" s="149"/>
      <c r="U23" s="15" t="s">
        <v>582</v>
      </c>
      <c r="V23" s="150"/>
      <c r="W23" s="151"/>
      <c r="X23" s="143"/>
      <c r="Y23" s="143"/>
      <c r="Z23" s="143"/>
      <c r="AA23" s="143"/>
      <c r="AB23" s="143"/>
      <c r="AC23" s="143"/>
      <c r="AD23" s="143"/>
      <c r="AE23" s="143"/>
      <c r="AF23" s="143"/>
      <c r="AG23" s="143"/>
      <c r="AH23" s="143"/>
      <c r="AI23" s="143"/>
      <c r="AJ23" s="143"/>
      <c r="AK23" s="143"/>
      <c r="AL23" s="143"/>
      <c r="AM23" s="143"/>
      <c r="AN23" s="143"/>
      <c r="AO23" s="133"/>
      <c r="AP23" s="132"/>
      <c r="AQ23" s="132"/>
      <c r="AR23" s="132"/>
      <c r="AS23" s="132"/>
      <c r="AT23" s="132"/>
      <c r="AU23" s="132"/>
      <c r="AV23" s="134"/>
      <c r="BQ23" s="13"/>
    </row>
    <row r="24" spans="2:69" ht="25.5" customHeight="1" thickBot="1" x14ac:dyDescent="0.6">
      <c r="B24" s="135">
        <v>10</v>
      </c>
      <c r="C24" s="136"/>
      <c r="D24" s="137"/>
      <c r="E24" s="137"/>
      <c r="F24" s="137"/>
      <c r="G24" s="137"/>
      <c r="H24" s="137"/>
      <c r="I24" s="137"/>
      <c r="J24" s="137"/>
      <c r="K24" s="137"/>
      <c r="L24" s="137"/>
      <c r="M24" s="137"/>
      <c r="N24" s="138"/>
      <c r="O24" s="138"/>
      <c r="P24" s="138"/>
      <c r="Q24" s="138"/>
      <c r="R24" s="138"/>
      <c r="S24" s="139"/>
      <c r="T24" s="140"/>
      <c r="U24" s="16" t="s">
        <v>582</v>
      </c>
      <c r="V24" s="141"/>
      <c r="W24" s="142"/>
      <c r="X24" s="126"/>
      <c r="Y24" s="126"/>
      <c r="Z24" s="126"/>
      <c r="AA24" s="126"/>
      <c r="AB24" s="126"/>
      <c r="AC24" s="126"/>
      <c r="AD24" s="126"/>
      <c r="AE24" s="126"/>
      <c r="AF24" s="126"/>
      <c r="AG24" s="126"/>
      <c r="AH24" s="126"/>
      <c r="AI24" s="126"/>
      <c r="AJ24" s="126"/>
      <c r="AK24" s="126"/>
      <c r="AL24" s="126"/>
      <c r="AM24" s="126"/>
      <c r="AN24" s="126"/>
      <c r="AO24" s="127"/>
      <c r="AP24" s="128"/>
      <c r="AQ24" s="128"/>
      <c r="AR24" s="128"/>
      <c r="AS24" s="128"/>
      <c r="AT24" s="128"/>
      <c r="AU24" s="128"/>
      <c r="AV24" s="129"/>
      <c r="BQ24" s="13"/>
    </row>
    <row r="25" spans="2:69" ht="9" customHeight="1" x14ac:dyDescent="0.55000000000000004"/>
  </sheetData>
  <mergeCells count="167">
    <mergeCell ref="AE14:AF14"/>
    <mergeCell ref="AG14:AH14"/>
    <mergeCell ref="A2:W2"/>
    <mergeCell ref="AK2:AQ2"/>
    <mergeCell ref="AR2:AV2"/>
    <mergeCell ref="A4:G5"/>
    <mergeCell ref="I5:L5"/>
    <mergeCell ref="M5:AF5"/>
    <mergeCell ref="AG5:AJ5"/>
    <mergeCell ref="AK5:AM5"/>
    <mergeCell ref="AN5:AV5"/>
    <mergeCell ref="V15:W15"/>
    <mergeCell ref="X15:Y15"/>
    <mergeCell ref="B12:C14"/>
    <mergeCell ref="D12:M14"/>
    <mergeCell ref="N12:R14"/>
    <mergeCell ref="S12:W14"/>
    <mergeCell ref="X12:Y14"/>
    <mergeCell ref="Z12:AA14"/>
    <mergeCell ref="AP6:AV6"/>
    <mergeCell ref="I7:L7"/>
    <mergeCell ref="M7:T7"/>
    <mergeCell ref="U7:X7"/>
    <mergeCell ref="Y7:AF7"/>
    <mergeCell ref="AG7:AI7"/>
    <mergeCell ref="AJ7:AV7"/>
    <mergeCell ref="I6:L6"/>
    <mergeCell ref="AF6:AG6"/>
    <mergeCell ref="AH6:AM6"/>
    <mergeCell ref="AN6:AO6"/>
    <mergeCell ref="AB12:AN12"/>
    <mergeCell ref="AO12:AV14"/>
    <mergeCell ref="AB13:AD14"/>
    <mergeCell ref="AE13:AH13"/>
    <mergeCell ref="AI13:AN13"/>
    <mergeCell ref="AO18:AV18"/>
    <mergeCell ref="B18:C18"/>
    <mergeCell ref="AI14:AK14"/>
    <mergeCell ref="AL14:AN14"/>
    <mergeCell ref="AO15:AV15"/>
    <mergeCell ref="B16:C16"/>
    <mergeCell ref="D16:M16"/>
    <mergeCell ref="N16:R16"/>
    <mergeCell ref="S16:T16"/>
    <mergeCell ref="V16:W16"/>
    <mergeCell ref="X16:Y16"/>
    <mergeCell ref="Z16:AA16"/>
    <mergeCell ref="AB16:AD16"/>
    <mergeCell ref="AE16:AF16"/>
    <mergeCell ref="Z15:AA15"/>
    <mergeCell ref="AB15:AD15"/>
    <mergeCell ref="AE15:AF15"/>
    <mergeCell ref="AG15:AH15"/>
    <mergeCell ref="AI15:AK15"/>
    <mergeCell ref="AL15:AN15"/>
    <mergeCell ref="B15:C15"/>
    <mergeCell ref="D15:M15"/>
    <mergeCell ref="N15:R15"/>
    <mergeCell ref="S15:T15"/>
    <mergeCell ref="AG16:AH16"/>
    <mergeCell ref="AI16:AK16"/>
    <mergeCell ref="AL16:AN16"/>
    <mergeCell ref="AO16:AV16"/>
    <mergeCell ref="B17:C17"/>
    <mergeCell ref="D17:M17"/>
    <mergeCell ref="N17:R17"/>
    <mergeCell ref="S17:T17"/>
    <mergeCell ref="V17:W17"/>
    <mergeCell ref="X17:Y17"/>
    <mergeCell ref="AO17:AV17"/>
    <mergeCell ref="Z17:AA17"/>
    <mergeCell ref="AB17:AD17"/>
    <mergeCell ref="AE17:AF17"/>
    <mergeCell ref="AG17:AH17"/>
    <mergeCell ref="AI17:AK17"/>
    <mergeCell ref="AL17:AN17"/>
    <mergeCell ref="B19:C19"/>
    <mergeCell ref="D19:M19"/>
    <mergeCell ref="N19:R19"/>
    <mergeCell ref="S19:T19"/>
    <mergeCell ref="V19:W19"/>
    <mergeCell ref="X19:Y19"/>
    <mergeCell ref="AO19:AV19"/>
    <mergeCell ref="Z19:AA19"/>
    <mergeCell ref="AB19:AD19"/>
    <mergeCell ref="AE19:AF19"/>
    <mergeCell ref="AG19:AH19"/>
    <mergeCell ref="AI19:AK19"/>
    <mergeCell ref="AL19:AN19"/>
    <mergeCell ref="D18:M18"/>
    <mergeCell ref="N18:R18"/>
    <mergeCell ref="S18:T18"/>
    <mergeCell ref="V18:W18"/>
    <mergeCell ref="X18:Y18"/>
    <mergeCell ref="Z18:AA18"/>
    <mergeCell ref="AG20:AH20"/>
    <mergeCell ref="AI20:AK20"/>
    <mergeCell ref="AL20:AN20"/>
    <mergeCell ref="AB18:AD18"/>
    <mergeCell ref="AE18:AF18"/>
    <mergeCell ref="AG18:AH18"/>
    <mergeCell ref="AI18:AK18"/>
    <mergeCell ref="AL18:AN18"/>
    <mergeCell ref="AO20:AV20"/>
    <mergeCell ref="B21:C21"/>
    <mergeCell ref="D21:M21"/>
    <mergeCell ref="N21:R21"/>
    <mergeCell ref="S21:T21"/>
    <mergeCell ref="V21:W21"/>
    <mergeCell ref="X21:Y21"/>
    <mergeCell ref="B20:C20"/>
    <mergeCell ref="D20:M20"/>
    <mergeCell ref="N20:R20"/>
    <mergeCell ref="S20:T20"/>
    <mergeCell ref="V20:W20"/>
    <mergeCell ref="X20:Y20"/>
    <mergeCell ref="Z20:AA20"/>
    <mergeCell ref="AB20:AD20"/>
    <mergeCell ref="AE20:AF20"/>
    <mergeCell ref="AL22:AN22"/>
    <mergeCell ref="AO22:AV22"/>
    <mergeCell ref="B23:C23"/>
    <mergeCell ref="D23:M23"/>
    <mergeCell ref="N23:R23"/>
    <mergeCell ref="S23:T23"/>
    <mergeCell ref="V23:W23"/>
    <mergeCell ref="X23:Y23"/>
    <mergeCell ref="AO21:AV21"/>
    <mergeCell ref="B22:C22"/>
    <mergeCell ref="D22:M22"/>
    <mergeCell ref="N22:R22"/>
    <mergeCell ref="S22:T22"/>
    <mergeCell ref="V22:W22"/>
    <mergeCell ref="X22:Y22"/>
    <mergeCell ref="Z22:AA22"/>
    <mergeCell ref="AB22:AD22"/>
    <mergeCell ref="AE22:AF22"/>
    <mergeCell ref="Z21:AA21"/>
    <mergeCell ref="AB21:AD21"/>
    <mergeCell ref="AE21:AF21"/>
    <mergeCell ref="AG21:AH21"/>
    <mergeCell ref="AI21:AK21"/>
    <mergeCell ref="AL21:AN21"/>
    <mergeCell ref="AG24:AH24"/>
    <mergeCell ref="AI24:AK24"/>
    <mergeCell ref="AL24:AN24"/>
    <mergeCell ref="AO24:AV24"/>
    <mergeCell ref="R6:AE6"/>
    <mergeCell ref="N6:Q6"/>
    <mergeCell ref="AO23:AV23"/>
    <mergeCell ref="B24:C24"/>
    <mergeCell ref="D24:M24"/>
    <mergeCell ref="N24:R24"/>
    <mergeCell ref="S24:T24"/>
    <mergeCell ref="V24:W24"/>
    <mergeCell ref="X24:Y24"/>
    <mergeCell ref="Z24:AA24"/>
    <mergeCell ref="AB24:AD24"/>
    <mergeCell ref="AE24:AF24"/>
    <mergeCell ref="Z23:AA23"/>
    <mergeCell ref="AB23:AD23"/>
    <mergeCell ref="AE23:AF23"/>
    <mergeCell ref="AG23:AH23"/>
    <mergeCell ref="AI23:AK23"/>
    <mergeCell ref="AL23:AN23"/>
    <mergeCell ref="AG22:AH22"/>
    <mergeCell ref="AI22:AK22"/>
  </mergeCells>
  <phoneticPr fontId="2"/>
  <pageMargins left="0.39370078740157483" right="0.39370078740157483" top="0.78740157480314965"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11</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12</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13</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14</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15</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AL18:AN18"/>
    <mergeCell ref="AO18:AY18"/>
    <mergeCell ref="Z18:AA18"/>
    <mergeCell ref="AB18:AD18"/>
    <mergeCell ref="AE18:AF18"/>
    <mergeCell ref="AG18:AH18"/>
    <mergeCell ref="AI18:AK18"/>
    <mergeCell ref="D18:N18"/>
    <mergeCell ref="O18:R18"/>
    <mergeCell ref="S18:T18"/>
    <mergeCell ref="V18:W18"/>
    <mergeCell ref="X18:Y18"/>
    <mergeCell ref="AL16:AN16"/>
    <mergeCell ref="AO16:AY16"/>
    <mergeCell ref="D17:N17"/>
    <mergeCell ref="O17:R17"/>
    <mergeCell ref="S17:T17"/>
    <mergeCell ref="V17:W17"/>
    <mergeCell ref="X17:Y17"/>
    <mergeCell ref="Z17:AA17"/>
    <mergeCell ref="AB17:AD17"/>
    <mergeCell ref="AE17:AF17"/>
    <mergeCell ref="AG17:AH17"/>
    <mergeCell ref="AI17:AK17"/>
    <mergeCell ref="AL17:AN17"/>
    <mergeCell ref="AO17:AY17"/>
    <mergeCell ref="Z16:AA16"/>
    <mergeCell ref="AB16:AD16"/>
    <mergeCell ref="AE16:AF16"/>
    <mergeCell ref="AG16:AH16"/>
    <mergeCell ref="AI16:AK16"/>
    <mergeCell ref="D16:N16"/>
    <mergeCell ref="O16:R16"/>
    <mergeCell ref="S16:T16"/>
    <mergeCell ref="V16:W16"/>
    <mergeCell ref="X16:Y16"/>
    <mergeCell ref="AL14:AN14"/>
    <mergeCell ref="AO14:AY14"/>
    <mergeCell ref="D15:N15"/>
    <mergeCell ref="O15:R15"/>
    <mergeCell ref="S15:T15"/>
    <mergeCell ref="V15:W15"/>
    <mergeCell ref="X15:Y15"/>
    <mergeCell ref="Z15:AA15"/>
    <mergeCell ref="AB15:AD15"/>
    <mergeCell ref="AE15:AF15"/>
    <mergeCell ref="AG15:AH15"/>
    <mergeCell ref="AI15:AK15"/>
    <mergeCell ref="AL15:AN15"/>
    <mergeCell ref="AO15:AY15"/>
    <mergeCell ref="Z14:AA14"/>
    <mergeCell ref="AB14:AD14"/>
    <mergeCell ref="AE14:AF14"/>
    <mergeCell ref="AG14:AH14"/>
    <mergeCell ref="AI14:AK14"/>
    <mergeCell ref="D14:N14"/>
    <mergeCell ref="O14:R14"/>
    <mergeCell ref="S14:T14"/>
    <mergeCell ref="V14:W14"/>
    <mergeCell ref="X14:Y14"/>
    <mergeCell ref="AN5:AP5"/>
    <mergeCell ref="AQ5:AY5"/>
    <mergeCell ref="AA5:AC5"/>
    <mergeCell ref="AT6:AY6"/>
    <mergeCell ref="C7:F7"/>
    <mergeCell ref="G7:N7"/>
    <mergeCell ref="O7:R7"/>
    <mergeCell ref="S7:Z7"/>
    <mergeCell ref="AA7:AC7"/>
    <mergeCell ref="C6:F6"/>
    <mergeCell ref="H6:K6"/>
    <mergeCell ref="L6:Z6"/>
    <mergeCell ref="AA6:AB6"/>
    <mergeCell ref="AR6:AS6"/>
    <mergeCell ref="AC2:AT2"/>
    <mergeCell ref="G5:Y5"/>
    <mergeCell ref="AD7:AY7"/>
    <mergeCell ref="AC6:AQ6"/>
    <mergeCell ref="AO12:AY13"/>
    <mergeCell ref="Z12:AA13"/>
    <mergeCell ref="X12:Y13"/>
    <mergeCell ref="B9:I9"/>
    <mergeCell ref="C12:C13"/>
    <mergeCell ref="AB12:AN13"/>
    <mergeCell ref="B2:W2"/>
    <mergeCell ref="D12:N13"/>
    <mergeCell ref="O12:R13"/>
    <mergeCell ref="S12:W13"/>
    <mergeCell ref="AU2:AY2"/>
    <mergeCell ref="C5:F5"/>
  </mergeCells>
  <phoneticPr fontId="2"/>
  <dataValidations count="1">
    <dataValidation type="list" allowBlank="1" showInputMessage="1" showErrorMessage="1" sqref="Z14:AA18" xr:uid="{BDF48C83-A9EA-42B4-B4CD-898515B46603}">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16</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17</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18</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19</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20</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AL18:AN18"/>
    <mergeCell ref="AO18:AY18"/>
    <mergeCell ref="Z18:AA18"/>
    <mergeCell ref="AB18:AD18"/>
    <mergeCell ref="AE18:AF18"/>
    <mergeCell ref="AG18:AH18"/>
    <mergeCell ref="AI18:AK18"/>
    <mergeCell ref="D18:N18"/>
    <mergeCell ref="O18:R18"/>
    <mergeCell ref="S18:T18"/>
    <mergeCell ref="V18:W18"/>
    <mergeCell ref="X18:Y18"/>
    <mergeCell ref="AL16:AN16"/>
    <mergeCell ref="AO16:AY16"/>
    <mergeCell ref="D17:N17"/>
    <mergeCell ref="O17:R17"/>
    <mergeCell ref="S17:T17"/>
    <mergeCell ref="V17:W17"/>
    <mergeCell ref="X17:Y17"/>
    <mergeCell ref="Z17:AA17"/>
    <mergeCell ref="AB17:AD17"/>
    <mergeCell ref="AE17:AF17"/>
    <mergeCell ref="AG17:AH17"/>
    <mergeCell ref="AI17:AK17"/>
    <mergeCell ref="AL17:AN17"/>
    <mergeCell ref="AO17:AY17"/>
    <mergeCell ref="Z16:AA16"/>
    <mergeCell ref="AB16:AD16"/>
    <mergeCell ref="AE16:AF16"/>
    <mergeCell ref="AG16:AH16"/>
    <mergeCell ref="AI16:AK16"/>
    <mergeCell ref="D16:N16"/>
    <mergeCell ref="O16:R16"/>
    <mergeCell ref="S16:T16"/>
    <mergeCell ref="V16:W16"/>
    <mergeCell ref="X16:Y16"/>
    <mergeCell ref="AL14:AN14"/>
    <mergeCell ref="AO14:AY14"/>
    <mergeCell ref="D15:N15"/>
    <mergeCell ref="O15:R15"/>
    <mergeCell ref="S15:T15"/>
    <mergeCell ref="V15:W15"/>
    <mergeCell ref="X15:Y15"/>
    <mergeCell ref="Z15:AA15"/>
    <mergeCell ref="AB15:AD15"/>
    <mergeCell ref="AE15:AF15"/>
    <mergeCell ref="AG15:AH15"/>
    <mergeCell ref="AI15:AK15"/>
    <mergeCell ref="AL15:AN15"/>
    <mergeCell ref="AO15:AY15"/>
    <mergeCell ref="Z14:AA14"/>
    <mergeCell ref="AB14:AD14"/>
    <mergeCell ref="AE14:AF14"/>
    <mergeCell ref="AG14:AH14"/>
    <mergeCell ref="AI14:AK14"/>
    <mergeCell ref="D14:N14"/>
    <mergeCell ref="O14:R14"/>
    <mergeCell ref="S14:T14"/>
    <mergeCell ref="V14:W14"/>
    <mergeCell ref="X14:Y14"/>
    <mergeCell ref="AN5:AP5"/>
    <mergeCell ref="AQ5:AY5"/>
    <mergeCell ref="AA5:AC5"/>
    <mergeCell ref="AT6:AY6"/>
    <mergeCell ref="C7:F7"/>
    <mergeCell ref="G7:N7"/>
    <mergeCell ref="O7:R7"/>
    <mergeCell ref="S7:Z7"/>
    <mergeCell ref="AA7:AC7"/>
    <mergeCell ref="C6:F6"/>
    <mergeCell ref="H6:K6"/>
    <mergeCell ref="L6:Z6"/>
    <mergeCell ref="AA6:AB6"/>
    <mergeCell ref="AR6:AS6"/>
    <mergeCell ref="AC2:AT2"/>
    <mergeCell ref="G5:Y5"/>
    <mergeCell ref="AD7:AY7"/>
    <mergeCell ref="AC6:AQ6"/>
    <mergeCell ref="AO12:AY13"/>
    <mergeCell ref="Z12:AA13"/>
    <mergeCell ref="X12:Y13"/>
    <mergeCell ref="B9:I9"/>
    <mergeCell ref="C12:C13"/>
    <mergeCell ref="AB12:AN13"/>
    <mergeCell ref="B2:W2"/>
    <mergeCell ref="D12:N13"/>
    <mergeCell ref="O12:R13"/>
    <mergeCell ref="S12:W13"/>
    <mergeCell ref="AU2:AY2"/>
    <mergeCell ref="C5:F5"/>
  </mergeCells>
  <phoneticPr fontId="2"/>
  <dataValidations count="1">
    <dataValidation type="list" allowBlank="1" showInputMessage="1" showErrorMessage="1" sqref="Z14:AA18" xr:uid="{2C43799B-49F7-463E-A7A5-8FBD0CC69973}">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21</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22</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23</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24</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25</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AL18:AN18"/>
    <mergeCell ref="AO18:AY18"/>
    <mergeCell ref="Z18:AA18"/>
    <mergeCell ref="AB18:AD18"/>
    <mergeCell ref="AE18:AF18"/>
    <mergeCell ref="AG18:AH18"/>
    <mergeCell ref="AI18:AK18"/>
    <mergeCell ref="D18:N18"/>
    <mergeCell ref="O18:R18"/>
    <mergeCell ref="S18:T18"/>
    <mergeCell ref="V18:W18"/>
    <mergeCell ref="X18:Y18"/>
    <mergeCell ref="AL16:AN16"/>
    <mergeCell ref="AO16:AY16"/>
    <mergeCell ref="D17:N17"/>
    <mergeCell ref="O17:R17"/>
    <mergeCell ref="S17:T17"/>
    <mergeCell ref="V17:W17"/>
    <mergeCell ref="X17:Y17"/>
    <mergeCell ref="Z17:AA17"/>
    <mergeCell ref="AB17:AD17"/>
    <mergeCell ref="AE17:AF17"/>
    <mergeCell ref="AG17:AH17"/>
    <mergeCell ref="AI17:AK17"/>
    <mergeCell ref="AL17:AN17"/>
    <mergeCell ref="AO17:AY17"/>
    <mergeCell ref="Z16:AA16"/>
    <mergeCell ref="AB16:AD16"/>
    <mergeCell ref="AE16:AF16"/>
    <mergeCell ref="AG16:AH16"/>
    <mergeCell ref="AI16:AK16"/>
    <mergeCell ref="D16:N16"/>
    <mergeCell ref="O16:R16"/>
    <mergeCell ref="S16:T16"/>
    <mergeCell ref="V16:W16"/>
    <mergeCell ref="X16:Y16"/>
    <mergeCell ref="AL14:AN14"/>
    <mergeCell ref="AO14:AY14"/>
    <mergeCell ref="D15:N15"/>
    <mergeCell ref="O15:R15"/>
    <mergeCell ref="S15:T15"/>
    <mergeCell ref="V15:W15"/>
    <mergeCell ref="X15:Y15"/>
    <mergeCell ref="Z15:AA15"/>
    <mergeCell ref="AB15:AD15"/>
    <mergeCell ref="AE15:AF15"/>
    <mergeCell ref="AG15:AH15"/>
    <mergeCell ref="AI15:AK15"/>
    <mergeCell ref="AL15:AN15"/>
    <mergeCell ref="AO15:AY15"/>
    <mergeCell ref="Z14:AA14"/>
    <mergeCell ref="AB14:AD14"/>
    <mergeCell ref="AE14:AF14"/>
    <mergeCell ref="AG14:AH14"/>
    <mergeCell ref="AI14:AK14"/>
    <mergeCell ref="D14:N14"/>
    <mergeCell ref="O14:R14"/>
    <mergeCell ref="S14:T14"/>
    <mergeCell ref="V14:W14"/>
    <mergeCell ref="X14:Y14"/>
    <mergeCell ref="AN5:AP5"/>
    <mergeCell ref="AQ5:AY5"/>
    <mergeCell ref="AA5:AC5"/>
    <mergeCell ref="AT6:AY6"/>
    <mergeCell ref="C7:F7"/>
    <mergeCell ref="G7:N7"/>
    <mergeCell ref="O7:R7"/>
    <mergeCell ref="S7:Z7"/>
    <mergeCell ref="AA7:AC7"/>
    <mergeCell ref="C6:F6"/>
    <mergeCell ref="H6:K6"/>
    <mergeCell ref="L6:Z6"/>
    <mergeCell ref="AA6:AB6"/>
    <mergeCell ref="AR6:AS6"/>
    <mergeCell ref="AC2:AT2"/>
    <mergeCell ref="G5:Y5"/>
    <mergeCell ref="AD7:AY7"/>
    <mergeCell ref="AC6:AQ6"/>
    <mergeCell ref="AO12:AY13"/>
    <mergeCell ref="Z12:AA13"/>
    <mergeCell ref="X12:Y13"/>
    <mergeCell ref="B9:I9"/>
    <mergeCell ref="C12:C13"/>
    <mergeCell ref="AB12:AN13"/>
    <mergeCell ref="B2:W2"/>
    <mergeCell ref="D12:N13"/>
    <mergeCell ref="O12:R13"/>
    <mergeCell ref="S12:W13"/>
    <mergeCell ref="AU2:AY2"/>
    <mergeCell ref="C5:F5"/>
  </mergeCells>
  <phoneticPr fontId="2"/>
  <dataValidations count="1">
    <dataValidation type="list" allowBlank="1" showInputMessage="1" showErrorMessage="1" sqref="Z14:AA18" xr:uid="{6AC08149-8DD3-4393-8593-AD691DFA945F}">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26</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27</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28</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29</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30</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AL18:AN18"/>
    <mergeCell ref="AO18:AY18"/>
    <mergeCell ref="Z18:AA18"/>
    <mergeCell ref="AB18:AD18"/>
    <mergeCell ref="AE18:AF18"/>
    <mergeCell ref="AG18:AH18"/>
    <mergeCell ref="AI18:AK18"/>
    <mergeCell ref="D18:N18"/>
    <mergeCell ref="O18:R18"/>
    <mergeCell ref="S18:T18"/>
    <mergeCell ref="V18:W18"/>
    <mergeCell ref="X18:Y18"/>
    <mergeCell ref="AL16:AN16"/>
    <mergeCell ref="AO16:AY16"/>
    <mergeCell ref="D17:N17"/>
    <mergeCell ref="O17:R17"/>
    <mergeCell ref="S17:T17"/>
    <mergeCell ref="V17:W17"/>
    <mergeCell ref="X17:Y17"/>
    <mergeCell ref="Z17:AA17"/>
    <mergeCell ref="AB17:AD17"/>
    <mergeCell ref="AE17:AF17"/>
    <mergeCell ref="AG17:AH17"/>
    <mergeCell ref="AI17:AK17"/>
    <mergeCell ref="AL17:AN17"/>
    <mergeCell ref="AO17:AY17"/>
    <mergeCell ref="Z16:AA16"/>
    <mergeCell ref="AB16:AD16"/>
    <mergeCell ref="AE16:AF16"/>
    <mergeCell ref="AG16:AH16"/>
    <mergeCell ref="AI16:AK16"/>
    <mergeCell ref="D16:N16"/>
    <mergeCell ref="O16:R16"/>
    <mergeCell ref="S16:T16"/>
    <mergeCell ref="V16:W16"/>
    <mergeCell ref="X16:Y16"/>
    <mergeCell ref="AL14:AN14"/>
    <mergeCell ref="AO14:AY14"/>
    <mergeCell ref="D15:N15"/>
    <mergeCell ref="O15:R15"/>
    <mergeCell ref="S15:T15"/>
    <mergeCell ref="V15:W15"/>
    <mergeCell ref="X15:Y15"/>
    <mergeCell ref="Z15:AA15"/>
    <mergeCell ref="AB15:AD15"/>
    <mergeCell ref="AE15:AF15"/>
    <mergeCell ref="AG15:AH15"/>
    <mergeCell ref="AI15:AK15"/>
    <mergeCell ref="AL15:AN15"/>
    <mergeCell ref="AO15:AY15"/>
    <mergeCell ref="Z14:AA14"/>
    <mergeCell ref="AB14:AD14"/>
    <mergeCell ref="AE14:AF14"/>
    <mergeCell ref="AG14:AH14"/>
    <mergeCell ref="AI14:AK14"/>
    <mergeCell ref="D14:N14"/>
    <mergeCell ref="O14:R14"/>
    <mergeCell ref="S14:T14"/>
    <mergeCell ref="V14:W14"/>
    <mergeCell ref="X14:Y14"/>
    <mergeCell ref="AN5:AP5"/>
    <mergeCell ref="AQ5:AY5"/>
    <mergeCell ref="AA5:AC5"/>
    <mergeCell ref="AT6:AY6"/>
    <mergeCell ref="C7:F7"/>
    <mergeCell ref="G7:N7"/>
    <mergeCell ref="O7:R7"/>
    <mergeCell ref="S7:Z7"/>
    <mergeCell ref="AA7:AC7"/>
    <mergeCell ref="C6:F6"/>
    <mergeCell ref="H6:K6"/>
    <mergeCell ref="L6:Z6"/>
    <mergeCell ref="AA6:AB6"/>
    <mergeCell ref="AR6:AS6"/>
    <mergeCell ref="AC2:AT2"/>
    <mergeCell ref="G5:Y5"/>
    <mergeCell ref="AD7:AY7"/>
    <mergeCell ref="AC6:AQ6"/>
    <mergeCell ref="AO12:AY13"/>
    <mergeCell ref="Z12:AA13"/>
    <mergeCell ref="X12:Y13"/>
    <mergeCell ref="B9:I9"/>
    <mergeCell ref="C12:C13"/>
    <mergeCell ref="AB12:AN13"/>
    <mergeCell ref="B2:W2"/>
    <mergeCell ref="D12:N13"/>
    <mergeCell ref="O12:R13"/>
    <mergeCell ref="S12:W13"/>
    <mergeCell ref="AU2:AY2"/>
    <mergeCell ref="C5:F5"/>
  </mergeCells>
  <phoneticPr fontId="2"/>
  <dataValidations count="1">
    <dataValidation type="list" allowBlank="1" showInputMessage="1" showErrorMessage="1" sqref="Z14:AA18" xr:uid="{35BDE9E4-31FF-41A0-BD0F-67B26C248D47}">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31</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32</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33</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34</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35</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AO17:AY17"/>
    <mergeCell ref="D18:N18"/>
    <mergeCell ref="O18:R18"/>
    <mergeCell ref="S18:T18"/>
    <mergeCell ref="V18:W18"/>
    <mergeCell ref="X18:Y18"/>
    <mergeCell ref="Z18:AA18"/>
    <mergeCell ref="AB18:AD18"/>
    <mergeCell ref="AE18:AF18"/>
    <mergeCell ref="AG18:AH18"/>
    <mergeCell ref="AI18:AK18"/>
    <mergeCell ref="AL18:AN18"/>
    <mergeCell ref="AO18:AY18"/>
    <mergeCell ref="AL16:AN16"/>
    <mergeCell ref="D17:N17"/>
    <mergeCell ref="O17:R17"/>
    <mergeCell ref="S17:T17"/>
    <mergeCell ref="V17:W17"/>
    <mergeCell ref="X17:Y17"/>
    <mergeCell ref="Z17:AA17"/>
    <mergeCell ref="AB17:AD17"/>
    <mergeCell ref="AE17:AF17"/>
    <mergeCell ref="AG17:AH17"/>
    <mergeCell ref="AI17:AK17"/>
    <mergeCell ref="AL17:AN17"/>
    <mergeCell ref="Z16:AA16"/>
    <mergeCell ref="AB16:AD16"/>
    <mergeCell ref="AE16:AF16"/>
    <mergeCell ref="AG16:AH16"/>
    <mergeCell ref="AI16:AK16"/>
    <mergeCell ref="D16:N16"/>
    <mergeCell ref="O16:R16"/>
    <mergeCell ref="S16:T16"/>
    <mergeCell ref="V16:W16"/>
    <mergeCell ref="X16:Y16"/>
    <mergeCell ref="Z15:AA15"/>
    <mergeCell ref="AB15:AD15"/>
    <mergeCell ref="AE15:AF15"/>
    <mergeCell ref="AG15:AH15"/>
    <mergeCell ref="AI15:AK15"/>
    <mergeCell ref="D15:N15"/>
    <mergeCell ref="O15:R15"/>
    <mergeCell ref="S15:T15"/>
    <mergeCell ref="V15:W15"/>
    <mergeCell ref="X15:Y15"/>
    <mergeCell ref="C6:F6"/>
    <mergeCell ref="H6:K6"/>
    <mergeCell ref="L6:Z6"/>
    <mergeCell ref="AA6:AB6"/>
    <mergeCell ref="AB12:AN13"/>
    <mergeCell ref="C7:F7"/>
    <mergeCell ref="C5:F5"/>
    <mergeCell ref="AN5:AP5"/>
    <mergeCell ref="AQ5:AY5"/>
    <mergeCell ref="AA5:AC5"/>
    <mergeCell ref="B2:W2"/>
    <mergeCell ref="G7:N7"/>
    <mergeCell ref="O7:R7"/>
    <mergeCell ref="S7:Z7"/>
    <mergeCell ref="AA7:AC7"/>
    <mergeCell ref="AO16:AY16"/>
    <mergeCell ref="X12:Y13"/>
    <mergeCell ref="B9:I9"/>
    <mergeCell ref="C12:C13"/>
    <mergeCell ref="D12:N13"/>
    <mergeCell ref="O12:R13"/>
    <mergeCell ref="S12:W13"/>
    <mergeCell ref="AL14:AN14"/>
    <mergeCell ref="D14:N14"/>
    <mergeCell ref="O14:R14"/>
    <mergeCell ref="S14:T14"/>
    <mergeCell ref="V14:W14"/>
    <mergeCell ref="X14:Y14"/>
    <mergeCell ref="Z14:AA14"/>
    <mergeCell ref="AB14:AD14"/>
    <mergeCell ref="AE14:AF14"/>
    <mergeCell ref="AC2:AT2"/>
    <mergeCell ref="AC6:AQ6"/>
    <mergeCell ref="AO12:AY13"/>
    <mergeCell ref="AO14:AY14"/>
    <mergeCell ref="G5:Y5"/>
    <mergeCell ref="AD7:AY7"/>
    <mergeCell ref="Z12:AA13"/>
    <mergeCell ref="AU2:AY2"/>
    <mergeCell ref="AR6:AS6"/>
    <mergeCell ref="AO15:AY15"/>
    <mergeCell ref="AT6:AY6"/>
    <mergeCell ref="AG14:AH14"/>
    <mergeCell ref="AI14:AK14"/>
    <mergeCell ref="AL15:AN15"/>
  </mergeCells>
  <phoneticPr fontId="2"/>
  <dataValidations count="1">
    <dataValidation type="list" allowBlank="1" showInputMessage="1" showErrorMessage="1" sqref="Z14:AA18" xr:uid="{C0098FA1-B994-4C92-B13E-BD1E7B8B8FDD}">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25" t="e">
        <f>$AU$2*1000+C14</f>
        <v>#VALUE!</v>
      </c>
      <c r="C14" s="19">
        <v>36</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25" t="e">
        <f>$AU$2*1000+C15</f>
        <v>#VALUE!</v>
      </c>
      <c r="C15" s="118">
        <v>37</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25" t="e">
        <f>$AU$2*1000+C16</f>
        <v>#VALUE!</v>
      </c>
      <c r="C16" s="118">
        <v>38</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25" t="e">
        <f>$AU$2*1000+C17</f>
        <v>#VALUE!</v>
      </c>
      <c r="C17" s="118">
        <v>39</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25" t="e">
        <f>$AU$2*1000+C18</f>
        <v>#VALUE!</v>
      </c>
      <c r="C18" s="117">
        <v>40</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C12:C13"/>
    <mergeCell ref="B2:W2"/>
    <mergeCell ref="AU2:AY2"/>
    <mergeCell ref="C5:F5"/>
    <mergeCell ref="AN5:AP5"/>
    <mergeCell ref="AQ5:AY5"/>
    <mergeCell ref="AT6:AY6"/>
    <mergeCell ref="C7:F7"/>
    <mergeCell ref="G7:N7"/>
    <mergeCell ref="O7:R7"/>
    <mergeCell ref="S7:Z7"/>
    <mergeCell ref="AA7:AC7"/>
    <mergeCell ref="H6:K6"/>
    <mergeCell ref="L6:Z6"/>
    <mergeCell ref="AA6:AB6"/>
    <mergeCell ref="B9:I9"/>
    <mergeCell ref="AR6:AS6"/>
    <mergeCell ref="C6:F6"/>
    <mergeCell ref="AL14:AN14"/>
    <mergeCell ref="AO14:AY14"/>
    <mergeCell ref="AB12:AN13"/>
    <mergeCell ref="D12:N13"/>
    <mergeCell ref="O12:R13"/>
    <mergeCell ref="S12:W13"/>
    <mergeCell ref="Z12:AA13"/>
    <mergeCell ref="X12:Y13"/>
    <mergeCell ref="Z14:AA14"/>
    <mergeCell ref="AB14:AD14"/>
    <mergeCell ref="AE14:AF14"/>
    <mergeCell ref="AG14:AH14"/>
    <mergeCell ref="AI14:AK14"/>
    <mergeCell ref="D14:N14"/>
    <mergeCell ref="O14:R14"/>
    <mergeCell ref="S14:T14"/>
    <mergeCell ref="V14:W14"/>
    <mergeCell ref="X14:Y14"/>
    <mergeCell ref="AL16:AN16"/>
    <mergeCell ref="AG16:AH16"/>
    <mergeCell ref="AI16:AK16"/>
    <mergeCell ref="AO16:AY16"/>
    <mergeCell ref="D15:N15"/>
    <mergeCell ref="O15:R15"/>
    <mergeCell ref="S15:T15"/>
    <mergeCell ref="V15:W15"/>
    <mergeCell ref="X15:Y15"/>
    <mergeCell ref="Z15:AA15"/>
    <mergeCell ref="AB15:AD15"/>
    <mergeCell ref="AE15:AF15"/>
    <mergeCell ref="AG15:AH15"/>
    <mergeCell ref="AI15:AK15"/>
    <mergeCell ref="AL15:AN15"/>
    <mergeCell ref="AO15:AY15"/>
    <mergeCell ref="Z16:AA16"/>
    <mergeCell ref="AB16:AD16"/>
    <mergeCell ref="AE16:AF16"/>
    <mergeCell ref="D16:N16"/>
    <mergeCell ref="O16:R16"/>
    <mergeCell ref="S16:T16"/>
    <mergeCell ref="V16:W16"/>
    <mergeCell ref="X16:Y16"/>
    <mergeCell ref="AG18:AH18"/>
    <mergeCell ref="AI18:AK18"/>
    <mergeCell ref="AL18:AN18"/>
    <mergeCell ref="D17:N17"/>
    <mergeCell ref="O17:R17"/>
    <mergeCell ref="S17:T17"/>
    <mergeCell ref="V17:W17"/>
    <mergeCell ref="X17:Y17"/>
    <mergeCell ref="Z17:AA17"/>
    <mergeCell ref="AB17:AD17"/>
    <mergeCell ref="AE17:AF17"/>
    <mergeCell ref="AG17:AH17"/>
    <mergeCell ref="AI17:AK17"/>
    <mergeCell ref="AL17:AN17"/>
    <mergeCell ref="AO17:AY17"/>
    <mergeCell ref="AO18:AY18"/>
    <mergeCell ref="AC2:AT2"/>
    <mergeCell ref="G5:Y5"/>
    <mergeCell ref="AD7:AY7"/>
    <mergeCell ref="AC6:AQ6"/>
    <mergeCell ref="AO12:AY13"/>
    <mergeCell ref="AA5:AC5"/>
    <mergeCell ref="D18:N18"/>
    <mergeCell ref="O18:R18"/>
    <mergeCell ref="S18:T18"/>
    <mergeCell ref="V18:W18"/>
    <mergeCell ref="X18:Y18"/>
    <mergeCell ref="Z18:AA18"/>
    <mergeCell ref="AB18:AD18"/>
    <mergeCell ref="AE18:AF18"/>
  </mergeCells>
  <phoneticPr fontId="2"/>
  <dataValidations count="1">
    <dataValidation type="list" allowBlank="1" showInputMessage="1" showErrorMessage="1" sqref="Z14:AA18" xr:uid="{16695AA6-F517-44AB-B8C7-5D9C11B7153A}">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41</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42</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43</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44</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45</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C12:C13"/>
    <mergeCell ref="B2:W2"/>
    <mergeCell ref="AU2:AY2"/>
    <mergeCell ref="C5:F5"/>
    <mergeCell ref="AN5:AP5"/>
    <mergeCell ref="AQ5:AY5"/>
    <mergeCell ref="AT6:AY6"/>
    <mergeCell ref="C7:F7"/>
    <mergeCell ref="G7:N7"/>
    <mergeCell ref="O7:R7"/>
    <mergeCell ref="S7:Z7"/>
    <mergeCell ref="AA7:AC7"/>
    <mergeCell ref="H6:K6"/>
    <mergeCell ref="L6:Z6"/>
    <mergeCell ref="AA6:AB6"/>
    <mergeCell ref="B9:I9"/>
    <mergeCell ref="AR6:AS6"/>
    <mergeCell ref="C6:F6"/>
    <mergeCell ref="AL14:AN14"/>
    <mergeCell ref="AO14:AY14"/>
    <mergeCell ref="AB12:AN13"/>
    <mergeCell ref="D12:N13"/>
    <mergeCell ref="O12:R13"/>
    <mergeCell ref="S12:W13"/>
    <mergeCell ref="Z12:AA13"/>
    <mergeCell ref="X12:Y13"/>
    <mergeCell ref="Z14:AA14"/>
    <mergeCell ref="AB14:AD14"/>
    <mergeCell ref="AE14:AF14"/>
    <mergeCell ref="AG14:AH14"/>
    <mergeCell ref="AI14:AK14"/>
    <mergeCell ref="D14:N14"/>
    <mergeCell ref="O14:R14"/>
    <mergeCell ref="S14:T14"/>
    <mergeCell ref="V14:W14"/>
    <mergeCell ref="X14:Y14"/>
    <mergeCell ref="AL16:AN16"/>
    <mergeCell ref="AG16:AH16"/>
    <mergeCell ref="AI16:AK16"/>
    <mergeCell ref="AO16:AY16"/>
    <mergeCell ref="D15:N15"/>
    <mergeCell ref="O15:R15"/>
    <mergeCell ref="S15:T15"/>
    <mergeCell ref="V15:W15"/>
    <mergeCell ref="X15:Y15"/>
    <mergeCell ref="Z15:AA15"/>
    <mergeCell ref="AB15:AD15"/>
    <mergeCell ref="AE15:AF15"/>
    <mergeCell ref="AG15:AH15"/>
    <mergeCell ref="AI15:AK15"/>
    <mergeCell ref="AL15:AN15"/>
    <mergeCell ref="AO15:AY15"/>
    <mergeCell ref="Z16:AA16"/>
    <mergeCell ref="AB16:AD16"/>
    <mergeCell ref="AE16:AF16"/>
    <mergeCell ref="D16:N16"/>
    <mergeCell ref="O16:R16"/>
    <mergeCell ref="S16:T16"/>
    <mergeCell ref="V16:W16"/>
    <mergeCell ref="X16:Y16"/>
    <mergeCell ref="AG18:AH18"/>
    <mergeCell ref="AI18:AK18"/>
    <mergeCell ref="AL18:AN18"/>
    <mergeCell ref="D17:N17"/>
    <mergeCell ref="O17:R17"/>
    <mergeCell ref="S17:T17"/>
    <mergeCell ref="V17:W17"/>
    <mergeCell ref="X17:Y17"/>
    <mergeCell ref="Z17:AA17"/>
    <mergeCell ref="AB17:AD17"/>
    <mergeCell ref="AE17:AF17"/>
    <mergeCell ref="AG17:AH17"/>
    <mergeCell ref="AI17:AK17"/>
    <mergeCell ref="AL17:AN17"/>
    <mergeCell ref="AO17:AY17"/>
    <mergeCell ref="AO18:AY18"/>
    <mergeCell ref="AC2:AT2"/>
    <mergeCell ref="G5:Y5"/>
    <mergeCell ref="AD7:AY7"/>
    <mergeCell ref="AC6:AQ6"/>
    <mergeCell ref="AO12:AY13"/>
    <mergeCell ref="AA5:AC5"/>
    <mergeCell ref="D18:N18"/>
    <mergeCell ref="O18:R18"/>
    <mergeCell ref="S18:T18"/>
    <mergeCell ref="V18:W18"/>
    <mergeCell ref="X18:Y18"/>
    <mergeCell ref="Z18:AA18"/>
    <mergeCell ref="AB18:AD18"/>
    <mergeCell ref="AE18:AF18"/>
  </mergeCells>
  <phoneticPr fontId="2"/>
  <dataValidations count="1">
    <dataValidation type="list" allowBlank="1" showInputMessage="1" showErrorMessage="1" sqref="Z14:AA18" xr:uid="{12239A8F-6CA7-4942-8F6C-6E2294BB6ED2}">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46</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47</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48</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49</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50</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C12:C13"/>
    <mergeCell ref="B2:W2"/>
    <mergeCell ref="AU2:AY2"/>
    <mergeCell ref="C5:F5"/>
    <mergeCell ref="AN5:AP5"/>
    <mergeCell ref="AQ5:AY5"/>
    <mergeCell ref="AT6:AY6"/>
    <mergeCell ref="C7:F7"/>
    <mergeCell ref="G7:N7"/>
    <mergeCell ref="O7:R7"/>
    <mergeCell ref="S7:Z7"/>
    <mergeCell ref="AA7:AC7"/>
    <mergeCell ref="H6:K6"/>
    <mergeCell ref="L6:Z6"/>
    <mergeCell ref="AA6:AB6"/>
    <mergeCell ref="B9:I9"/>
    <mergeCell ref="AR6:AS6"/>
    <mergeCell ref="C6:F6"/>
    <mergeCell ref="AL14:AN14"/>
    <mergeCell ref="AO14:AY14"/>
    <mergeCell ref="AB12:AN13"/>
    <mergeCell ref="D12:N13"/>
    <mergeCell ref="O12:R13"/>
    <mergeCell ref="S12:W13"/>
    <mergeCell ref="Z12:AA13"/>
    <mergeCell ref="X12:Y13"/>
    <mergeCell ref="Z14:AA14"/>
    <mergeCell ref="AB14:AD14"/>
    <mergeCell ref="AE14:AF14"/>
    <mergeCell ref="AG14:AH14"/>
    <mergeCell ref="AI14:AK14"/>
    <mergeCell ref="D14:N14"/>
    <mergeCell ref="O14:R14"/>
    <mergeCell ref="S14:T14"/>
    <mergeCell ref="V14:W14"/>
    <mergeCell ref="X14:Y14"/>
    <mergeCell ref="AL16:AN16"/>
    <mergeCell ref="AG16:AH16"/>
    <mergeCell ref="AI16:AK16"/>
    <mergeCell ref="AO16:AY16"/>
    <mergeCell ref="D15:N15"/>
    <mergeCell ref="O15:R15"/>
    <mergeCell ref="S15:T15"/>
    <mergeCell ref="V15:W15"/>
    <mergeCell ref="X15:Y15"/>
    <mergeCell ref="Z15:AA15"/>
    <mergeCell ref="AB15:AD15"/>
    <mergeCell ref="AE15:AF15"/>
    <mergeCell ref="AG15:AH15"/>
    <mergeCell ref="AI15:AK15"/>
    <mergeCell ref="AL15:AN15"/>
    <mergeCell ref="AO15:AY15"/>
    <mergeCell ref="Z16:AA16"/>
    <mergeCell ref="AB16:AD16"/>
    <mergeCell ref="AE16:AF16"/>
    <mergeCell ref="D16:N16"/>
    <mergeCell ref="O16:R16"/>
    <mergeCell ref="S16:T16"/>
    <mergeCell ref="V16:W16"/>
    <mergeCell ref="X16:Y16"/>
    <mergeCell ref="AG18:AH18"/>
    <mergeCell ref="AI18:AK18"/>
    <mergeCell ref="AL18:AN18"/>
    <mergeCell ref="D17:N17"/>
    <mergeCell ref="O17:R17"/>
    <mergeCell ref="S17:T17"/>
    <mergeCell ref="V17:W17"/>
    <mergeCell ref="X17:Y17"/>
    <mergeCell ref="Z17:AA17"/>
    <mergeCell ref="AB17:AD17"/>
    <mergeCell ref="AE17:AF17"/>
    <mergeCell ref="AG17:AH17"/>
    <mergeCell ref="AI17:AK17"/>
    <mergeCell ref="AL17:AN17"/>
    <mergeCell ref="AO17:AY17"/>
    <mergeCell ref="AO18:AY18"/>
    <mergeCell ref="AC2:AT2"/>
    <mergeCell ref="G5:Y5"/>
    <mergeCell ref="AD7:AY7"/>
    <mergeCell ref="AC6:AQ6"/>
    <mergeCell ref="AO12:AY13"/>
    <mergeCell ref="AA5:AC5"/>
    <mergeCell ref="D18:N18"/>
    <mergeCell ref="O18:R18"/>
    <mergeCell ref="S18:T18"/>
    <mergeCell ref="V18:W18"/>
    <mergeCell ref="X18:Y18"/>
    <mergeCell ref="Z18:AA18"/>
    <mergeCell ref="AB18:AD18"/>
    <mergeCell ref="AE18:AF18"/>
  </mergeCells>
  <phoneticPr fontId="2"/>
  <dataValidations count="1">
    <dataValidation type="list" allowBlank="1" showInputMessage="1" showErrorMessage="1" sqref="Z14:AA18" xr:uid="{6C3B5F32-F1E8-446B-9BF8-D55EB5914322}">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51</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52</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53</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54</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55</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C12:C13"/>
    <mergeCell ref="B2:W2"/>
    <mergeCell ref="AU2:AY2"/>
    <mergeCell ref="C5:F5"/>
    <mergeCell ref="AN5:AP5"/>
    <mergeCell ref="AQ5:AY5"/>
    <mergeCell ref="AT6:AY6"/>
    <mergeCell ref="C7:F7"/>
    <mergeCell ref="G7:N7"/>
    <mergeCell ref="O7:R7"/>
    <mergeCell ref="S7:Z7"/>
    <mergeCell ref="AA7:AC7"/>
    <mergeCell ref="H6:K6"/>
    <mergeCell ref="L6:Z6"/>
    <mergeCell ref="AA6:AB6"/>
    <mergeCell ref="B9:I9"/>
    <mergeCell ref="AR6:AS6"/>
    <mergeCell ref="C6:F6"/>
    <mergeCell ref="AL14:AN14"/>
    <mergeCell ref="AO14:AY14"/>
    <mergeCell ref="AB12:AN13"/>
    <mergeCell ref="D12:N13"/>
    <mergeCell ref="O12:R13"/>
    <mergeCell ref="S12:W13"/>
    <mergeCell ref="Z12:AA13"/>
    <mergeCell ref="X12:Y13"/>
    <mergeCell ref="Z14:AA14"/>
    <mergeCell ref="AB14:AD14"/>
    <mergeCell ref="AE14:AF14"/>
    <mergeCell ref="AG14:AH14"/>
    <mergeCell ref="AI14:AK14"/>
    <mergeCell ref="D14:N14"/>
    <mergeCell ref="O14:R14"/>
    <mergeCell ref="S14:T14"/>
    <mergeCell ref="V14:W14"/>
    <mergeCell ref="X14:Y14"/>
    <mergeCell ref="AL16:AN16"/>
    <mergeCell ref="AG16:AH16"/>
    <mergeCell ref="AI16:AK16"/>
    <mergeCell ref="AO16:AY16"/>
    <mergeCell ref="D15:N15"/>
    <mergeCell ref="O15:R15"/>
    <mergeCell ref="S15:T15"/>
    <mergeCell ref="V15:W15"/>
    <mergeCell ref="X15:Y15"/>
    <mergeCell ref="Z15:AA15"/>
    <mergeCell ref="AB15:AD15"/>
    <mergeCell ref="AE15:AF15"/>
    <mergeCell ref="AG15:AH15"/>
    <mergeCell ref="AI15:AK15"/>
    <mergeCell ref="AL15:AN15"/>
    <mergeCell ref="AO15:AY15"/>
    <mergeCell ref="Z16:AA16"/>
    <mergeCell ref="AB16:AD16"/>
    <mergeCell ref="AE16:AF16"/>
    <mergeCell ref="D16:N16"/>
    <mergeCell ref="O16:R16"/>
    <mergeCell ref="S16:T16"/>
    <mergeCell ref="V16:W16"/>
    <mergeCell ref="X16:Y16"/>
    <mergeCell ref="AG18:AH18"/>
    <mergeCell ref="AI18:AK18"/>
    <mergeCell ref="AL18:AN18"/>
    <mergeCell ref="D17:N17"/>
    <mergeCell ref="O17:R17"/>
    <mergeCell ref="S17:T17"/>
    <mergeCell ref="V17:W17"/>
    <mergeCell ref="X17:Y17"/>
    <mergeCell ref="Z17:AA17"/>
    <mergeCell ref="AB17:AD17"/>
    <mergeCell ref="AE17:AF17"/>
    <mergeCell ref="AG17:AH17"/>
    <mergeCell ref="AI17:AK17"/>
    <mergeCell ref="AL17:AN17"/>
    <mergeCell ref="AO17:AY17"/>
    <mergeCell ref="AO18:AY18"/>
    <mergeCell ref="AC2:AT2"/>
    <mergeCell ref="G5:Y5"/>
    <mergeCell ref="AD7:AY7"/>
    <mergeCell ref="AC6:AQ6"/>
    <mergeCell ref="AO12:AY13"/>
    <mergeCell ref="AA5:AC5"/>
    <mergeCell ref="D18:N18"/>
    <mergeCell ref="O18:R18"/>
    <mergeCell ref="S18:T18"/>
    <mergeCell ref="V18:W18"/>
    <mergeCell ref="X18:Y18"/>
    <mergeCell ref="Z18:AA18"/>
    <mergeCell ref="AB18:AD18"/>
    <mergeCell ref="AE18:AF18"/>
  </mergeCells>
  <phoneticPr fontId="2"/>
  <dataValidations count="1">
    <dataValidation type="list" allowBlank="1" showInputMessage="1" showErrorMessage="1" sqref="Z14:AA18" xr:uid="{2FC834E8-7193-4164-9BBE-24CD16A5DC37}">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CJ20"/>
  <sheetViews>
    <sheetView zoomScaleNormal="100" workbookViewId="0">
      <selection activeCell="BE16" sqref="BE16"/>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4" t="s">
        <v>599</v>
      </c>
      <c r="C4" s="124"/>
      <c r="D4" s="124"/>
      <c r="E4" s="124"/>
      <c r="F4" s="124"/>
      <c r="G4" s="124"/>
      <c r="H4" s="124"/>
      <c r="I4" s="80"/>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0"/>
    </row>
    <row r="5" spans="2:88" ht="23" customHeight="1" x14ac:dyDescent="0.55000000000000004">
      <c r="B5" s="124"/>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8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8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c r="B8" s="83"/>
    </row>
    <row r="9" spans="2:88" x14ac:dyDescent="0.55000000000000004">
      <c r="B9" s="364" t="s">
        <v>597</v>
      </c>
      <c r="C9" s="364"/>
      <c r="D9" s="364"/>
      <c r="E9" s="364"/>
      <c r="F9" s="364"/>
      <c r="G9" s="364"/>
      <c r="H9" s="364"/>
      <c r="I9" s="364"/>
      <c r="J9" s="125" t="s">
        <v>612</v>
      </c>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5"/>
      <c r="AV9" s="80"/>
      <c r="BP9"/>
    </row>
    <row r="10" spans="2:88" ht="15" customHeight="1" x14ac:dyDescent="0.55000000000000004">
      <c r="B10" s="82"/>
      <c r="C10" s="80"/>
      <c r="D10" s="80"/>
      <c r="E10" s="80"/>
      <c r="F10" s="80"/>
      <c r="G10" s="80"/>
      <c r="H10" s="80"/>
      <c r="I10" s="80"/>
      <c r="J10" s="125" t="s">
        <v>4899</v>
      </c>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5"/>
      <c r="AV10" s="80"/>
      <c r="BP10"/>
    </row>
    <row r="11" spans="2:88" ht="3" customHeight="1" thickBot="1" x14ac:dyDescent="0.6">
      <c r="B11" s="86"/>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row>
    <row r="12" spans="2:88" ht="18.75" customHeight="1" x14ac:dyDescent="0.55000000000000004">
      <c r="B12" s="86"/>
      <c r="C12" s="362" t="s">
        <v>592</v>
      </c>
      <c r="D12" s="352" t="s">
        <v>611</v>
      </c>
      <c r="E12" s="353"/>
      <c r="F12" s="353"/>
      <c r="G12" s="353"/>
      <c r="H12" s="353"/>
      <c r="I12" s="353"/>
      <c r="J12" s="353"/>
      <c r="K12" s="353"/>
      <c r="L12" s="353"/>
      <c r="M12" s="353"/>
      <c r="N12" s="354"/>
      <c r="O12" s="352" t="s">
        <v>579</v>
      </c>
      <c r="P12" s="353"/>
      <c r="Q12" s="353"/>
      <c r="R12" s="354"/>
      <c r="S12" s="358" t="s">
        <v>580</v>
      </c>
      <c r="T12" s="358"/>
      <c r="U12" s="358"/>
      <c r="V12" s="358"/>
      <c r="W12" s="358"/>
      <c r="X12" s="360" t="s">
        <v>593</v>
      </c>
      <c r="Y12" s="360"/>
      <c r="Z12" s="360" t="s">
        <v>594</v>
      </c>
      <c r="AA12" s="360"/>
      <c r="AB12" s="346" t="s">
        <v>614</v>
      </c>
      <c r="AC12" s="347"/>
      <c r="AD12" s="347"/>
      <c r="AE12" s="347"/>
      <c r="AF12" s="347"/>
      <c r="AG12" s="347"/>
      <c r="AH12" s="347"/>
      <c r="AI12" s="347"/>
      <c r="AJ12" s="347"/>
      <c r="AK12" s="347"/>
      <c r="AL12" s="347"/>
      <c r="AM12" s="347"/>
      <c r="AN12" s="348"/>
      <c r="AO12" s="342" t="s">
        <v>596</v>
      </c>
      <c r="AP12" s="342"/>
      <c r="AQ12" s="342"/>
      <c r="AR12" s="342"/>
      <c r="AS12" s="342"/>
      <c r="AT12" s="342"/>
      <c r="AU12" s="342"/>
      <c r="AV12" s="342"/>
      <c r="AW12" s="342"/>
      <c r="AX12" s="342"/>
      <c r="AY12" s="343"/>
      <c r="BA12"/>
      <c r="BB12"/>
      <c r="BC12"/>
      <c r="BD12"/>
      <c r="BE12"/>
      <c r="BF12"/>
      <c r="BG12"/>
      <c r="BH12"/>
      <c r="BI12"/>
    </row>
    <row r="13" spans="2:88" ht="18.5" thickBot="1" x14ac:dyDescent="0.6">
      <c r="B13" s="86"/>
      <c r="C13" s="363"/>
      <c r="D13" s="355"/>
      <c r="E13" s="356"/>
      <c r="F13" s="356"/>
      <c r="G13" s="356"/>
      <c r="H13" s="356"/>
      <c r="I13" s="356"/>
      <c r="J13" s="356"/>
      <c r="K13" s="356"/>
      <c r="L13" s="356"/>
      <c r="M13" s="356"/>
      <c r="N13" s="357"/>
      <c r="O13" s="355"/>
      <c r="P13" s="356"/>
      <c r="Q13" s="356"/>
      <c r="R13" s="357"/>
      <c r="S13" s="359"/>
      <c r="T13" s="359"/>
      <c r="U13" s="359"/>
      <c r="V13" s="359"/>
      <c r="W13" s="359"/>
      <c r="X13" s="361"/>
      <c r="Y13" s="361"/>
      <c r="Z13" s="361"/>
      <c r="AA13" s="361"/>
      <c r="AB13" s="349"/>
      <c r="AC13" s="350"/>
      <c r="AD13" s="350"/>
      <c r="AE13" s="350"/>
      <c r="AF13" s="350"/>
      <c r="AG13" s="350"/>
      <c r="AH13" s="350"/>
      <c r="AI13" s="350"/>
      <c r="AJ13" s="350"/>
      <c r="AK13" s="350"/>
      <c r="AL13" s="350"/>
      <c r="AM13" s="350"/>
      <c r="AN13" s="351"/>
      <c r="AO13" s="344"/>
      <c r="AP13" s="344"/>
      <c r="AQ13" s="344"/>
      <c r="AR13" s="344"/>
      <c r="AS13" s="344"/>
      <c r="AT13" s="344"/>
      <c r="AU13" s="344"/>
      <c r="AV13" s="344"/>
      <c r="AW13" s="344"/>
      <c r="AX13" s="344"/>
      <c r="AY13" s="345"/>
      <c r="BA13"/>
      <c r="BB13"/>
      <c r="BC13"/>
      <c r="BD13"/>
      <c r="BE13"/>
      <c r="BF13"/>
      <c r="BG13"/>
      <c r="BH13"/>
      <c r="BI13"/>
    </row>
    <row r="14" spans="2:88" ht="48" customHeight="1" x14ac:dyDescent="0.55000000000000004">
      <c r="B14" s="87" t="e">
        <f>$AU$2*1000+C14</f>
        <v>#VALUE!</v>
      </c>
      <c r="C14" s="88">
        <v>56</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87" t="e">
        <f>$AU$2*1000+C15</f>
        <v>#VALUE!</v>
      </c>
      <c r="C15" s="89">
        <v>57</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87" t="e">
        <f>$AU$2*1000+C16</f>
        <v>#VALUE!</v>
      </c>
      <c r="C16" s="89">
        <v>58</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87" t="e">
        <f>$AU$2*1000+C17</f>
        <v>#VALUE!</v>
      </c>
      <c r="C17" s="89">
        <v>59</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87" t="e">
        <f>$AU$2*1000+C18</f>
        <v>#VALUE!</v>
      </c>
      <c r="C18" s="90">
        <v>60</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C12:C13"/>
    <mergeCell ref="B2:W2"/>
    <mergeCell ref="AU2:AY2"/>
    <mergeCell ref="C5:F5"/>
    <mergeCell ref="AN5:AP5"/>
    <mergeCell ref="AQ5:AY5"/>
    <mergeCell ref="AT6:AY6"/>
    <mergeCell ref="C7:F7"/>
    <mergeCell ref="G7:N7"/>
    <mergeCell ref="O7:R7"/>
    <mergeCell ref="S7:Z7"/>
    <mergeCell ref="AA7:AC7"/>
    <mergeCell ref="H6:K6"/>
    <mergeCell ref="L6:Z6"/>
    <mergeCell ref="AA6:AB6"/>
    <mergeCell ref="B9:I9"/>
    <mergeCell ref="AR6:AS6"/>
    <mergeCell ref="C6:F6"/>
    <mergeCell ref="AL14:AN14"/>
    <mergeCell ref="AO14:AY14"/>
    <mergeCell ref="AB12:AN13"/>
    <mergeCell ref="D12:N13"/>
    <mergeCell ref="O12:R13"/>
    <mergeCell ref="S12:W13"/>
    <mergeCell ref="Z12:AA13"/>
    <mergeCell ref="X12:Y13"/>
    <mergeCell ref="Z14:AA14"/>
    <mergeCell ref="AB14:AD14"/>
    <mergeCell ref="AE14:AF14"/>
    <mergeCell ref="AG14:AH14"/>
    <mergeCell ref="AI14:AK14"/>
    <mergeCell ref="D14:N14"/>
    <mergeCell ref="O14:R14"/>
    <mergeCell ref="S14:T14"/>
    <mergeCell ref="V14:W14"/>
    <mergeCell ref="X14:Y14"/>
    <mergeCell ref="AL16:AN16"/>
    <mergeCell ref="AG16:AH16"/>
    <mergeCell ref="AI16:AK16"/>
    <mergeCell ref="AO16:AY16"/>
    <mergeCell ref="D15:N15"/>
    <mergeCell ref="O15:R15"/>
    <mergeCell ref="S15:T15"/>
    <mergeCell ref="V15:W15"/>
    <mergeCell ref="X15:Y15"/>
    <mergeCell ref="Z15:AA15"/>
    <mergeCell ref="AB15:AD15"/>
    <mergeCell ref="AE15:AF15"/>
    <mergeCell ref="AG15:AH15"/>
    <mergeCell ref="AI15:AK15"/>
    <mergeCell ref="AL15:AN15"/>
    <mergeCell ref="AO15:AY15"/>
    <mergeCell ref="Z16:AA16"/>
    <mergeCell ref="AB16:AD16"/>
    <mergeCell ref="AE16:AF16"/>
    <mergeCell ref="D16:N16"/>
    <mergeCell ref="O16:R16"/>
    <mergeCell ref="S16:T16"/>
    <mergeCell ref="V16:W16"/>
    <mergeCell ref="X16:Y16"/>
    <mergeCell ref="AG18:AH18"/>
    <mergeCell ref="AI18:AK18"/>
    <mergeCell ref="AL18:AN18"/>
    <mergeCell ref="D17:N17"/>
    <mergeCell ref="O17:R17"/>
    <mergeCell ref="S17:T17"/>
    <mergeCell ref="V17:W17"/>
    <mergeCell ref="X17:Y17"/>
    <mergeCell ref="Z17:AA17"/>
    <mergeCell ref="AB17:AD17"/>
    <mergeCell ref="AE17:AF17"/>
    <mergeCell ref="AG17:AH17"/>
    <mergeCell ref="AI17:AK17"/>
    <mergeCell ref="AL17:AN17"/>
    <mergeCell ref="AO17:AY17"/>
    <mergeCell ref="AO18:AY18"/>
    <mergeCell ref="AC2:AT2"/>
    <mergeCell ref="G5:Y5"/>
    <mergeCell ref="AD7:AY7"/>
    <mergeCell ref="AC6:AQ6"/>
    <mergeCell ref="AO12:AY13"/>
    <mergeCell ref="AA5:AC5"/>
    <mergeCell ref="D18:N18"/>
    <mergeCell ref="O18:R18"/>
    <mergeCell ref="S18:T18"/>
    <mergeCell ref="V18:W18"/>
    <mergeCell ref="X18:Y18"/>
    <mergeCell ref="Z18:AA18"/>
    <mergeCell ref="AB18:AD18"/>
    <mergeCell ref="AE18:AF18"/>
  </mergeCells>
  <phoneticPr fontId="2"/>
  <dataValidations count="1">
    <dataValidation type="list" allowBlank="1" showInputMessage="1" showErrorMessage="1" sqref="Z14:AA18" xr:uid="{D86870C4-A486-4EC0-B27E-F1A146A0C0CB}">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5:C18 B14:C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00B0F0"/>
  </sheetPr>
  <dimension ref="A1:R133"/>
  <sheetViews>
    <sheetView topLeftCell="A38" zoomScaleNormal="100" workbookViewId="0">
      <selection activeCell="N41" sqref="N41"/>
    </sheetView>
  </sheetViews>
  <sheetFormatPr defaultRowHeight="18" x14ac:dyDescent="0.55000000000000004"/>
  <cols>
    <col min="1" max="1" width="9" style="1"/>
    <col min="2" max="2" width="5.08203125" style="1" customWidth="1"/>
    <col min="3" max="3" width="41.58203125" style="1" customWidth="1"/>
    <col min="4" max="4" width="5.25" style="1" customWidth="1"/>
    <col min="5" max="5" width="11" style="1" bestFit="1" customWidth="1"/>
    <col min="6" max="6" width="7.08203125" style="8" bestFit="1" customWidth="1"/>
    <col min="7" max="7" width="9.33203125" style="1" bestFit="1" customWidth="1"/>
    <col min="8" max="8" width="26.33203125" style="1" customWidth="1"/>
    <col min="9" max="10" width="13.58203125" style="1" bestFit="1" customWidth="1"/>
    <col min="11" max="12" width="36.58203125" style="1" customWidth="1"/>
    <col min="13" max="13" width="50.33203125" style="1" customWidth="1"/>
    <col min="14" max="14" width="9" style="1"/>
  </cols>
  <sheetData>
    <row r="1" spans="1:14" x14ac:dyDescent="0.55000000000000004">
      <c r="A1" s="1">
        <v>1</v>
      </c>
      <c r="B1" s="1">
        <v>2</v>
      </c>
      <c r="C1" s="1">
        <v>3</v>
      </c>
      <c r="D1" s="1">
        <v>4</v>
      </c>
      <c r="E1" s="1">
        <v>5</v>
      </c>
      <c r="F1" s="1">
        <v>6</v>
      </c>
      <c r="G1" s="1">
        <v>7</v>
      </c>
      <c r="H1" s="1">
        <v>8</v>
      </c>
      <c r="I1" s="1">
        <v>9</v>
      </c>
      <c r="J1" s="1">
        <v>10</v>
      </c>
      <c r="K1" s="1">
        <v>11</v>
      </c>
      <c r="L1" s="1">
        <v>12</v>
      </c>
      <c r="M1" s="1">
        <v>13</v>
      </c>
      <c r="N1" s="1">
        <v>14</v>
      </c>
    </row>
    <row r="2" spans="1:14" ht="108" x14ac:dyDescent="0.55000000000000004">
      <c r="A2" s="1" t="s">
        <v>0</v>
      </c>
      <c r="B2" s="2" t="s">
        <v>1</v>
      </c>
      <c r="C2" s="3" t="s">
        <v>2</v>
      </c>
      <c r="D2" s="4" t="s">
        <v>3</v>
      </c>
      <c r="E2" s="4" t="s">
        <v>4</v>
      </c>
      <c r="F2" s="5" t="s">
        <v>5</v>
      </c>
      <c r="G2" s="6" t="s">
        <v>6</v>
      </c>
      <c r="H2" s="4" t="s">
        <v>7</v>
      </c>
      <c r="I2" s="4" t="s">
        <v>8</v>
      </c>
      <c r="J2" s="4" t="s">
        <v>9</v>
      </c>
      <c r="K2" s="4" t="s">
        <v>10</v>
      </c>
      <c r="L2" s="4" t="s">
        <v>11</v>
      </c>
      <c r="M2" s="4" t="s">
        <v>12</v>
      </c>
      <c r="N2" s="4" t="s">
        <v>13</v>
      </c>
    </row>
    <row r="3" spans="1:14" x14ac:dyDescent="0.55000000000000004">
      <c r="A3" s="76">
        <v>101</v>
      </c>
      <c r="C3" s="1" t="s">
        <v>14</v>
      </c>
      <c r="D3" s="1" t="s">
        <v>15</v>
      </c>
      <c r="E3" s="1" t="s">
        <v>16</v>
      </c>
      <c r="F3" s="1" t="s">
        <v>1200</v>
      </c>
      <c r="G3" s="7" t="s">
        <v>17</v>
      </c>
      <c r="H3" s="1" t="s">
        <v>18</v>
      </c>
      <c r="I3" s="1" t="s">
        <v>19</v>
      </c>
      <c r="J3" s="1" t="s">
        <v>20</v>
      </c>
      <c r="K3" s="1" t="s">
        <v>21</v>
      </c>
      <c r="L3" s="1" t="s">
        <v>21</v>
      </c>
      <c r="M3" s="1" t="s">
        <v>22</v>
      </c>
      <c r="N3" s="1" t="s">
        <v>1279</v>
      </c>
    </row>
    <row r="4" spans="1:14" x14ac:dyDescent="0.55000000000000004">
      <c r="A4" s="76">
        <v>102</v>
      </c>
      <c r="C4" s="1" t="s">
        <v>23</v>
      </c>
      <c r="D4" s="1" t="s">
        <v>15</v>
      </c>
      <c r="E4" s="1" t="s">
        <v>16</v>
      </c>
      <c r="F4" s="1" t="s">
        <v>1200</v>
      </c>
      <c r="G4" s="7" t="s">
        <v>1280</v>
      </c>
      <c r="H4" s="1" t="s">
        <v>1281</v>
      </c>
      <c r="I4" s="1" t="s">
        <v>24</v>
      </c>
      <c r="J4" s="1" t="s">
        <v>25</v>
      </c>
      <c r="K4" s="1" t="s">
        <v>26</v>
      </c>
      <c r="L4" s="1" t="s">
        <v>26</v>
      </c>
      <c r="M4" s="1" t="s">
        <v>639</v>
      </c>
      <c r="N4" s="73" t="s">
        <v>1237</v>
      </c>
    </row>
    <row r="5" spans="1:14" x14ac:dyDescent="0.55000000000000004">
      <c r="A5" s="76">
        <v>103</v>
      </c>
      <c r="C5" s="1" t="s">
        <v>27</v>
      </c>
      <c r="D5" s="1" t="s">
        <v>15</v>
      </c>
      <c r="E5" s="1" t="s">
        <v>16</v>
      </c>
      <c r="F5" s="1" t="s">
        <v>1282</v>
      </c>
      <c r="G5" s="74" t="s">
        <v>28</v>
      </c>
      <c r="H5" s="74" t="s">
        <v>29</v>
      </c>
      <c r="I5" s="74" t="s">
        <v>30</v>
      </c>
      <c r="J5" s="74" t="s">
        <v>31</v>
      </c>
      <c r="K5" s="74" t="s">
        <v>1283</v>
      </c>
      <c r="L5" s="74" t="s">
        <v>646</v>
      </c>
      <c r="M5" s="74" t="s">
        <v>32</v>
      </c>
      <c r="N5" s="74" t="s">
        <v>1284</v>
      </c>
    </row>
    <row r="6" spans="1:14" x14ac:dyDescent="0.55000000000000004">
      <c r="A6" s="76">
        <v>104</v>
      </c>
      <c r="C6" s="1" t="s">
        <v>33</v>
      </c>
      <c r="D6" s="1" t="s">
        <v>15</v>
      </c>
      <c r="E6" s="1" t="s">
        <v>16</v>
      </c>
      <c r="F6" s="1" t="s">
        <v>673</v>
      </c>
      <c r="G6" s="74" t="s">
        <v>34</v>
      </c>
      <c r="H6" s="74" t="s">
        <v>35</v>
      </c>
      <c r="I6" s="74" t="s">
        <v>36</v>
      </c>
      <c r="J6" s="74" t="s">
        <v>37</v>
      </c>
      <c r="K6" s="74" t="s">
        <v>38</v>
      </c>
      <c r="L6" s="74" t="s">
        <v>38</v>
      </c>
      <c r="M6" s="74" t="s">
        <v>39</v>
      </c>
      <c r="N6" s="74" t="s">
        <v>1678</v>
      </c>
    </row>
    <row r="7" spans="1:14" x14ac:dyDescent="0.55000000000000004">
      <c r="A7" s="76">
        <v>105</v>
      </c>
      <c r="C7" s="1" t="s">
        <v>40</v>
      </c>
      <c r="D7" s="1" t="s">
        <v>15</v>
      </c>
      <c r="E7" s="1" t="s">
        <v>16</v>
      </c>
      <c r="F7" s="1" t="s">
        <v>673</v>
      </c>
      <c r="G7" s="8" t="s">
        <v>34</v>
      </c>
      <c r="H7" s="1" t="s">
        <v>41</v>
      </c>
      <c r="I7" s="1" t="s">
        <v>42</v>
      </c>
      <c r="J7" s="1" t="s">
        <v>633</v>
      </c>
      <c r="K7" s="1" t="s">
        <v>633</v>
      </c>
      <c r="L7" s="1" t="s">
        <v>1202</v>
      </c>
      <c r="M7" s="1" t="s">
        <v>1285</v>
      </c>
      <c r="N7" s="1" t="s">
        <v>633</v>
      </c>
    </row>
    <row r="8" spans="1:14" x14ac:dyDescent="0.55000000000000004">
      <c r="A8" s="76">
        <v>106</v>
      </c>
      <c r="C8" s="1" t="s">
        <v>43</v>
      </c>
      <c r="D8" s="1" t="s">
        <v>15</v>
      </c>
      <c r="E8" s="1" t="s">
        <v>16</v>
      </c>
      <c r="F8" s="1" t="s">
        <v>673</v>
      </c>
      <c r="G8" s="74" t="s">
        <v>44</v>
      </c>
      <c r="H8" s="74" t="s">
        <v>45</v>
      </c>
      <c r="I8" s="74" t="s">
        <v>46</v>
      </c>
      <c r="J8" s="74" t="s">
        <v>47</v>
      </c>
      <c r="K8" s="74" t="s">
        <v>633</v>
      </c>
      <c r="L8" s="74" t="s">
        <v>1203</v>
      </c>
      <c r="M8" s="74" t="s">
        <v>633</v>
      </c>
      <c r="N8" s="74" t="s">
        <v>1686</v>
      </c>
    </row>
    <row r="9" spans="1:14" x14ac:dyDescent="0.55000000000000004">
      <c r="A9" s="76">
        <v>107</v>
      </c>
      <c r="C9" s="1" t="s">
        <v>48</v>
      </c>
      <c r="D9" s="1" t="s">
        <v>15</v>
      </c>
      <c r="E9" s="1" t="s">
        <v>49</v>
      </c>
      <c r="F9" s="1" t="s">
        <v>673</v>
      </c>
      <c r="G9" s="74" t="s">
        <v>50</v>
      </c>
      <c r="H9" s="74" t="s">
        <v>51</v>
      </c>
      <c r="I9" s="74" t="s">
        <v>52</v>
      </c>
      <c r="J9" s="74" t="s">
        <v>53</v>
      </c>
      <c r="K9" s="74" t="s">
        <v>54</v>
      </c>
      <c r="L9" s="74" t="s">
        <v>54</v>
      </c>
      <c r="M9" s="74" t="s">
        <v>55</v>
      </c>
      <c r="N9" s="74" t="s">
        <v>1687</v>
      </c>
    </row>
    <row r="10" spans="1:14" x14ac:dyDescent="0.55000000000000004">
      <c r="A10" s="76">
        <v>108</v>
      </c>
      <c r="C10" s="1" t="s">
        <v>1270</v>
      </c>
      <c r="D10" s="1" t="s">
        <v>15</v>
      </c>
      <c r="E10" s="1" t="s">
        <v>49</v>
      </c>
      <c r="F10" s="1" t="s">
        <v>673</v>
      </c>
      <c r="G10" s="8" t="s">
        <v>56</v>
      </c>
      <c r="H10" s="1" t="s">
        <v>57</v>
      </c>
      <c r="I10" s="1" t="s">
        <v>58</v>
      </c>
      <c r="J10" s="1" t="s">
        <v>58</v>
      </c>
      <c r="K10" s="1" t="s">
        <v>54</v>
      </c>
      <c r="L10" s="1" t="s">
        <v>54</v>
      </c>
      <c r="M10" s="1" t="s">
        <v>55</v>
      </c>
      <c r="N10" s="1" t="s">
        <v>1687</v>
      </c>
    </row>
    <row r="11" spans="1:14" x14ac:dyDescent="0.55000000000000004">
      <c r="A11" s="76">
        <v>109</v>
      </c>
      <c r="C11" s="1" t="s">
        <v>59</v>
      </c>
      <c r="D11" s="1" t="s">
        <v>15</v>
      </c>
      <c r="E11" s="1" t="s">
        <v>49</v>
      </c>
      <c r="F11" s="1" t="s">
        <v>673</v>
      </c>
      <c r="G11" s="8" t="s">
        <v>56</v>
      </c>
      <c r="H11" s="1" t="s">
        <v>60</v>
      </c>
      <c r="I11" s="1" t="s">
        <v>61</v>
      </c>
      <c r="J11" s="1" t="s">
        <v>62</v>
      </c>
      <c r="K11" s="1" t="s">
        <v>671</v>
      </c>
      <c r="L11" s="1" t="s">
        <v>671</v>
      </c>
      <c r="M11" s="1" t="s">
        <v>63</v>
      </c>
      <c r="N11" s="1" t="s">
        <v>1204</v>
      </c>
    </row>
    <row r="12" spans="1:14" x14ac:dyDescent="0.55000000000000004">
      <c r="A12" s="76">
        <v>110</v>
      </c>
      <c r="C12" s="1" t="s">
        <v>64</v>
      </c>
      <c r="D12" s="1" t="s">
        <v>15</v>
      </c>
      <c r="E12" s="1" t="s">
        <v>120</v>
      </c>
      <c r="F12" s="1" t="s">
        <v>673</v>
      </c>
      <c r="G12" s="8" t="s">
        <v>65</v>
      </c>
      <c r="H12" s="1" t="s">
        <v>66</v>
      </c>
      <c r="I12" s="1" t="s">
        <v>67</v>
      </c>
      <c r="J12" s="1" t="s">
        <v>68</v>
      </c>
      <c r="K12" s="1" t="s">
        <v>1286</v>
      </c>
      <c r="L12" s="1" t="s">
        <v>1286</v>
      </c>
      <c r="M12" s="1" t="s">
        <v>69</v>
      </c>
      <c r="N12" s="1" t="s">
        <v>4631</v>
      </c>
    </row>
    <row r="13" spans="1:14" x14ac:dyDescent="0.55000000000000004">
      <c r="A13" s="76">
        <v>111</v>
      </c>
      <c r="C13" s="1" t="s">
        <v>70</v>
      </c>
      <c r="D13" s="1" t="s">
        <v>15</v>
      </c>
      <c r="E13" s="1" t="s">
        <v>120</v>
      </c>
      <c r="F13" s="1" t="s">
        <v>673</v>
      </c>
      <c r="G13" s="8" t="s">
        <v>71</v>
      </c>
      <c r="H13" s="1" t="s">
        <v>72</v>
      </c>
      <c r="I13" s="1" t="s">
        <v>73</v>
      </c>
      <c r="J13" s="1" t="s">
        <v>74</v>
      </c>
      <c r="K13" s="1" t="s">
        <v>1287</v>
      </c>
      <c r="L13" s="1" t="s">
        <v>1288</v>
      </c>
      <c r="M13" s="1" t="s">
        <v>1289</v>
      </c>
      <c r="N13" s="1" t="s">
        <v>1688</v>
      </c>
    </row>
    <row r="14" spans="1:14" x14ac:dyDescent="0.55000000000000004">
      <c r="A14" s="76">
        <v>112</v>
      </c>
      <c r="C14" s="1" t="s">
        <v>1232</v>
      </c>
      <c r="D14" s="1" t="s">
        <v>15</v>
      </c>
      <c r="E14" s="1" t="s">
        <v>120</v>
      </c>
      <c r="F14" s="1" t="s">
        <v>1200</v>
      </c>
      <c r="G14" s="74" t="s">
        <v>75</v>
      </c>
      <c r="H14" s="74" t="s">
        <v>76</v>
      </c>
      <c r="I14" s="74" t="s">
        <v>77</v>
      </c>
      <c r="J14" s="74" t="s">
        <v>78</v>
      </c>
      <c r="K14" s="74" t="s">
        <v>633</v>
      </c>
      <c r="L14" s="74" t="s">
        <v>79</v>
      </c>
      <c r="M14" s="74" t="s">
        <v>1153</v>
      </c>
      <c r="N14" s="74" t="s">
        <v>1689</v>
      </c>
    </row>
    <row r="15" spans="1:14" x14ac:dyDescent="0.55000000000000004">
      <c r="A15" s="76">
        <v>113</v>
      </c>
      <c r="C15" s="1" t="s">
        <v>80</v>
      </c>
      <c r="D15" s="1" t="s">
        <v>15</v>
      </c>
      <c r="E15" s="1" t="s">
        <v>120</v>
      </c>
      <c r="F15" s="1" t="s">
        <v>673</v>
      </c>
      <c r="G15" s="74" t="s">
        <v>81</v>
      </c>
      <c r="H15" s="74" t="s">
        <v>82</v>
      </c>
      <c r="I15" s="74" t="s">
        <v>83</v>
      </c>
      <c r="J15" s="74" t="s">
        <v>83</v>
      </c>
      <c r="K15" s="74" t="s">
        <v>84</v>
      </c>
      <c r="L15" s="74" t="s">
        <v>84</v>
      </c>
      <c r="M15" s="74" t="s">
        <v>85</v>
      </c>
      <c r="N15" s="74" t="s">
        <v>1205</v>
      </c>
    </row>
    <row r="16" spans="1:14" x14ac:dyDescent="0.55000000000000004">
      <c r="A16" s="76">
        <v>114</v>
      </c>
      <c r="C16" s="1" t="s">
        <v>86</v>
      </c>
      <c r="D16" s="1" t="s">
        <v>15</v>
      </c>
      <c r="E16" s="1" t="s">
        <v>98</v>
      </c>
      <c r="F16" s="1" t="s">
        <v>1200</v>
      </c>
      <c r="G16" s="74" t="s">
        <v>87</v>
      </c>
      <c r="H16" s="74" t="s">
        <v>88</v>
      </c>
      <c r="I16" s="74" t="s">
        <v>89</v>
      </c>
      <c r="J16" s="74" t="s">
        <v>90</v>
      </c>
      <c r="K16" s="74" t="s">
        <v>689</v>
      </c>
      <c r="L16" s="74" t="s">
        <v>91</v>
      </c>
      <c r="M16" s="74" t="s">
        <v>2018</v>
      </c>
      <c r="N16" s="74" t="s">
        <v>1238</v>
      </c>
    </row>
    <row r="17" spans="1:14" x14ac:dyDescent="0.55000000000000004">
      <c r="A17" s="76">
        <v>115</v>
      </c>
      <c r="C17" s="1" t="s">
        <v>92</v>
      </c>
      <c r="D17" s="1" t="s">
        <v>15</v>
      </c>
      <c r="E17" s="1" t="s">
        <v>98</v>
      </c>
      <c r="F17" s="1" t="s">
        <v>1200</v>
      </c>
      <c r="G17" s="74" t="s">
        <v>93</v>
      </c>
      <c r="H17" s="74" t="s">
        <v>94</v>
      </c>
      <c r="I17" s="74" t="s">
        <v>95</v>
      </c>
      <c r="J17" s="74" t="s">
        <v>96</v>
      </c>
      <c r="K17" s="74" t="s">
        <v>633</v>
      </c>
      <c r="L17" s="74" t="s">
        <v>2159</v>
      </c>
      <c r="M17" s="74" t="s">
        <v>696</v>
      </c>
      <c r="N17" s="74" t="s">
        <v>4883</v>
      </c>
    </row>
    <row r="18" spans="1:14" x14ac:dyDescent="0.55000000000000004">
      <c r="A18" s="76">
        <v>116</v>
      </c>
      <c r="C18" s="1" t="s">
        <v>97</v>
      </c>
      <c r="D18" s="1" t="s">
        <v>15</v>
      </c>
      <c r="E18" s="1" t="s">
        <v>98</v>
      </c>
      <c r="F18" s="1" t="s">
        <v>1282</v>
      </c>
      <c r="G18" s="8" t="s">
        <v>99</v>
      </c>
      <c r="H18" s="1" t="s">
        <v>100</v>
      </c>
      <c r="I18" s="1" t="s">
        <v>101</v>
      </c>
      <c r="J18" s="1" t="s">
        <v>102</v>
      </c>
      <c r="K18" s="1" t="s">
        <v>103</v>
      </c>
      <c r="L18" s="1" t="s">
        <v>103</v>
      </c>
      <c r="M18" s="1" t="s">
        <v>104</v>
      </c>
      <c r="N18" s="1" t="s">
        <v>633</v>
      </c>
    </row>
    <row r="19" spans="1:14" x14ac:dyDescent="0.55000000000000004">
      <c r="A19" s="76">
        <v>117</v>
      </c>
      <c r="C19" s="1" t="s">
        <v>105</v>
      </c>
      <c r="D19" s="1" t="s">
        <v>15</v>
      </c>
      <c r="E19" s="1" t="s">
        <v>1290</v>
      </c>
      <c r="F19" s="1" t="s">
        <v>1200</v>
      </c>
      <c r="G19" s="74" t="s">
        <v>106</v>
      </c>
      <c r="H19" s="74" t="s">
        <v>107</v>
      </c>
      <c r="I19" s="74" t="s">
        <v>108</v>
      </c>
      <c r="J19" s="74" t="s">
        <v>109</v>
      </c>
      <c r="K19" s="74" t="s">
        <v>110</v>
      </c>
      <c r="L19" s="74" t="s">
        <v>110</v>
      </c>
      <c r="M19" s="74" t="s">
        <v>111</v>
      </c>
      <c r="N19" s="74" t="s">
        <v>1690</v>
      </c>
    </row>
    <row r="20" spans="1:14" x14ac:dyDescent="0.55000000000000004">
      <c r="A20" s="76">
        <v>118</v>
      </c>
      <c r="C20" s="1" t="s">
        <v>112</v>
      </c>
      <c r="D20" s="1" t="s">
        <v>15</v>
      </c>
      <c r="E20" s="1" t="s">
        <v>1290</v>
      </c>
      <c r="F20" s="1" t="s">
        <v>1200</v>
      </c>
      <c r="G20" s="74" t="s">
        <v>113</v>
      </c>
      <c r="H20" s="74" t="s">
        <v>114</v>
      </c>
      <c r="I20" s="74" t="s">
        <v>115</v>
      </c>
      <c r="J20" s="74" t="s">
        <v>116</v>
      </c>
      <c r="K20" s="74" t="s">
        <v>117</v>
      </c>
      <c r="L20" s="74" t="s">
        <v>117</v>
      </c>
      <c r="M20" s="74" t="s">
        <v>118</v>
      </c>
      <c r="N20" s="74" t="s">
        <v>4884</v>
      </c>
    </row>
    <row r="21" spans="1:14" x14ac:dyDescent="0.55000000000000004">
      <c r="A21" s="76">
        <v>119</v>
      </c>
      <c r="C21" s="1" t="s">
        <v>119</v>
      </c>
      <c r="D21" s="1" t="s">
        <v>15</v>
      </c>
      <c r="E21" s="1" t="s">
        <v>120</v>
      </c>
      <c r="F21" s="1" t="s">
        <v>1200</v>
      </c>
      <c r="G21" s="8" t="s">
        <v>121</v>
      </c>
      <c r="H21" s="1" t="s">
        <v>122</v>
      </c>
      <c r="I21" s="1" t="s">
        <v>123</v>
      </c>
      <c r="J21" s="1" t="s">
        <v>124</v>
      </c>
      <c r="K21" s="1" t="s">
        <v>1291</v>
      </c>
      <c r="L21" s="1" t="s">
        <v>1291</v>
      </c>
      <c r="M21" s="1" t="s">
        <v>1292</v>
      </c>
      <c r="N21" s="1" t="s">
        <v>633</v>
      </c>
    </row>
    <row r="22" spans="1:14" x14ac:dyDescent="0.55000000000000004">
      <c r="A22" s="76">
        <v>120</v>
      </c>
      <c r="C22" s="1" t="s">
        <v>712</v>
      </c>
      <c r="D22" s="1" t="s">
        <v>15</v>
      </c>
      <c r="E22" s="1" t="s">
        <v>98</v>
      </c>
      <c r="F22" s="1" t="s">
        <v>1206</v>
      </c>
      <c r="G22" s="8" t="s">
        <v>715</v>
      </c>
      <c r="H22" s="1" t="s">
        <v>716</v>
      </c>
      <c r="I22" s="1" t="s">
        <v>717</v>
      </c>
      <c r="J22" s="1" t="s">
        <v>718</v>
      </c>
      <c r="K22" s="1" t="s">
        <v>719</v>
      </c>
      <c r="L22" s="1" t="s">
        <v>719</v>
      </c>
      <c r="M22" s="1" t="s">
        <v>720</v>
      </c>
      <c r="N22" s="1" t="s">
        <v>4632</v>
      </c>
    </row>
    <row r="23" spans="1:14" x14ac:dyDescent="0.55000000000000004">
      <c r="A23" s="76">
        <v>121</v>
      </c>
      <c r="C23" s="1" t="s">
        <v>722</v>
      </c>
      <c r="D23" s="1" t="s">
        <v>15</v>
      </c>
      <c r="E23" s="1" t="s">
        <v>98</v>
      </c>
      <c r="F23" s="1" t="s">
        <v>673</v>
      </c>
      <c r="G23" s="8" t="s">
        <v>724</v>
      </c>
      <c r="H23" s="1" t="s">
        <v>1293</v>
      </c>
      <c r="I23" s="1" t="s">
        <v>725</v>
      </c>
      <c r="J23" s="1" t="s">
        <v>726</v>
      </c>
      <c r="K23" s="1" t="s">
        <v>727</v>
      </c>
      <c r="L23" s="1" t="s">
        <v>727</v>
      </c>
      <c r="M23" s="1" t="s">
        <v>728</v>
      </c>
      <c r="N23" s="1" t="s">
        <v>1294</v>
      </c>
    </row>
    <row r="24" spans="1:14" x14ac:dyDescent="0.55000000000000004">
      <c r="A24" s="76">
        <v>122</v>
      </c>
      <c r="C24" s="1" t="s">
        <v>1273</v>
      </c>
      <c r="D24" s="1" t="s">
        <v>15</v>
      </c>
      <c r="E24" s="1" t="s">
        <v>1295</v>
      </c>
      <c r="F24" s="1" t="s">
        <v>673</v>
      </c>
      <c r="G24" s="8" t="s">
        <v>1296</v>
      </c>
      <c r="H24" s="1" t="s">
        <v>1297</v>
      </c>
      <c r="I24" s="1" t="s">
        <v>1298</v>
      </c>
      <c r="J24" s="1" t="s">
        <v>1298</v>
      </c>
      <c r="K24" s="1" t="s">
        <v>1299</v>
      </c>
      <c r="L24" s="1" t="s">
        <v>1299</v>
      </c>
      <c r="M24" s="1" t="s">
        <v>1300</v>
      </c>
      <c r="N24" s="1" t="s">
        <v>1301</v>
      </c>
    </row>
    <row r="25" spans="1:14" x14ac:dyDescent="0.55000000000000004">
      <c r="A25" s="76">
        <v>201</v>
      </c>
      <c r="C25" s="1" t="s">
        <v>1268</v>
      </c>
      <c r="D25" s="1" t="s">
        <v>125</v>
      </c>
      <c r="E25" s="1" t="s">
        <v>126</v>
      </c>
      <c r="F25" s="1" t="s">
        <v>1200</v>
      </c>
      <c r="G25" s="74" t="s">
        <v>127</v>
      </c>
      <c r="H25" s="74" t="s">
        <v>128</v>
      </c>
      <c r="I25" s="74" t="s">
        <v>129</v>
      </c>
      <c r="J25" s="74" t="s">
        <v>130</v>
      </c>
      <c r="K25" s="74" t="s">
        <v>1131</v>
      </c>
      <c r="L25" s="74" t="s">
        <v>1131</v>
      </c>
      <c r="M25" s="74" t="s">
        <v>1132</v>
      </c>
      <c r="N25" s="74" t="s">
        <v>4885</v>
      </c>
    </row>
    <row r="26" spans="1:14" x14ac:dyDescent="0.55000000000000004">
      <c r="A26" s="76">
        <v>202</v>
      </c>
      <c r="C26" s="1" t="s">
        <v>131</v>
      </c>
      <c r="D26" s="1" t="s">
        <v>125</v>
      </c>
      <c r="E26" s="1" t="s">
        <v>126</v>
      </c>
      <c r="F26" s="1" t="s">
        <v>1200</v>
      </c>
      <c r="G26" s="74" t="s">
        <v>132</v>
      </c>
      <c r="H26" s="74" t="s">
        <v>133</v>
      </c>
      <c r="I26" s="74" t="s">
        <v>134</v>
      </c>
      <c r="J26" s="74" t="s">
        <v>135</v>
      </c>
      <c r="K26" s="74" t="s">
        <v>136</v>
      </c>
      <c r="L26" s="74" t="s">
        <v>136</v>
      </c>
      <c r="M26" s="74" t="s">
        <v>137</v>
      </c>
      <c r="N26" s="74" t="s">
        <v>1691</v>
      </c>
    </row>
    <row r="27" spans="1:14" x14ac:dyDescent="0.55000000000000004">
      <c r="A27" s="76">
        <v>203</v>
      </c>
      <c r="C27" s="1" t="s">
        <v>138</v>
      </c>
      <c r="D27" s="1" t="s">
        <v>125</v>
      </c>
      <c r="E27" s="1" t="s">
        <v>126</v>
      </c>
      <c r="F27" s="1" t="s">
        <v>1200</v>
      </c>
      <c r="G27" s="74" t="s">
        <v>139</v>
      </c>
      <c r="H27" s="74" t="s">
        <v>140</v>
      </c>
      <c r="I27" s="74" t="s">
        <v>141</v>
      </c>
      <c r="J27" s="74" t="s">
        <v>142</v>
      </c>
      <c r="K27" s="74" t="s">
        <v>143</v>
      </c>
      <c r="L27" s="74" t="s">
        <v>143</v>
      </c>
      <c r="M27" s="74" t="s">
        <v>786</v>
      </c>
      <c r="N27" s="74" t="s">
        <v>4633</v>
      </c>
    </row>
    <row r="28" spans="1:14" x14ac:dyDescent="0.55000000000000004">
      <c r="A28" s="76">
        <v>204</v>
      </c>
      <c r="C28" s="1" t="s">
        <v>144</v>
      </c>
      <c r="D28" s="1" t="s">
        <v>125</v>
      </c>
      <c r="E28" s="1" t="s">
        <v>126</v>
      </c>
      <c r="F28" s="1" t="s">
        <v>1200</v>
      </c>
      <c r="G28" s="8" t="s">
        <v>145</v>
      </c>
      <c r="H28" s="1" t="s">
        <v>146</v>
      </c>
      <c r="I28" s="1" t="s">
        <v>1302</v>
      </c>
      <c r="J28" s="1" t="s">
        <v>264</v>
      </c>
      <c r="K28" s="1" t="s">
        <v>147</v>
      </c>
      <c r="L28" s="1" t="s">
        <v>147</v>
      </c>
      <c r="M28" s="1" t="s">
        <v>1303</v>
      </c>
      <c r="N28" s="1" t="s">
        <v>1679</v>
      </c>
    </row>
    <row r="29" spans="1:14" x14ac:dyDescent="0.55000000000000004">
      <c r="A29" s="76">
        <v>205</v>
      </c>
      <c r="C29" s="1" t="s">
        <v>148</v>
      </c>
      <c r="D29" s="1" t="s">
        <v>125</v>
      </c>
      <c r="E29" s="1" t="s">
        <v>126</v>
      </c>
      <c r="F29" s="1" t="s">
        <v>1200</v>
      </c>
      <c r="G29" s="74" t="s">
        <v>149</v>
      </c>
      <c r="H29" s="74" t="s">
        <v>150</v>
      </c>
      <c r="I29" s="74" t="s">
        <v>151</v>
      </c>
      <c r="J29" s="74" t="s">
        <v>152</v>
      </c>
      <c r="K29" s="74" t="s">
        <v>153</v>
      </c>
      <c r="L29" s="74" t="s">
        <v>153</v>
      </c>
      <c r="M29" s="74" t="s">
        <v>799</v>
      </c>
      <c r="N29" s="74" t="s">
        <v>1239</v>
      </c>
    </row>
    <row r="30" spans="1:14" x14ac:dyDescent="0.55000000000000004">
      <c r="A30" s="76">
        <v>206</v>
      </c>
      <c r="C30" s="1" t="s">
        <v>154</v>
      </c>
      <c r="D30" s="1" t="s">
        <v>125</v>
      </c>
      <c r="E30" s="1" t="s">
        <v>126</v>
      </c>
      <c r="F30" s="1" t="s">
        <v>1200</v>
      </c>
      <c r="G30" s="8" t="s">
        <v>155</v>
      </c>
      <c r="H30" s="1" t="s">
        <v>156</v>
      </c>
      <c r="I30" s="1" t="s">
        <v>157</v>
      </c>
      <c r="J30" s="1" t="s">
        <v>158</v>
      </c>
      <c r="K30" s="1" t="s">
        <v>159</v>
      </c>
      <c r="L30" s="1" t="s">
        <v>4634</v>
      </c>
      <c r="M30" s="1" t="s">
        <v>160</v>
      </c>
      <c r="N30" s="1" t="s">
        <v>4886</v>
      </c>
    </row>
    <row r="31" spans="1:14" x14ac:dyDescent="0.55000000000000004">
      <c r="A31" s="76">
        <v>207</v>
      </c>
      <c r="C31" s="1" t="s">
        <v>161</v>
      </c>
      <c r="D31" s="1" t="s">
        <v>125</v>
      </c>
      <c r="E31" s="1" t="s">
        <v>126</v>
      </c>
      <c r="F31" s="1" t="s">
        <v>1282</v>
      </c>
      <c r="G31" s="8" t="s">
        <v>99</v>
      </c>
      <c r="H31" s="1" t="s">
        <v>100</v>
      </c>
      <c r="I31" s="1" t="s">
        <v>101</v>
      </c>
      <c r="J31" s="1" t="s">
        <v>102</v>
      </c>
      <c r="K31" s="1" t="s">
        <v>103</v>
      </c>
      <c r="L31" s="1" t="s">
        <v>4635</v>
      </c>
      <c r="M31" s="1" t="s">
        <v>162</v>
      </c>
      <c r="N31" s="1" t="s">
        <v>4636</v>
      </c>
    </row>
    <row r="32" spans="1:14" x14ac:dyDescent="0.55000000000000004">
      <c r="A32" s="76">
        <v>208</v>
      </c>
      <c r="C32" s="1" t="s">
        <v>163</v>
      </c>
      <c r="D32" s="1" t="s">
        <v>125</v>
      </c>
      <c r="E32" s="1" t="s">
        <v>126</v>
      </c>
      <c r="F32" s="1" t="s">
        <v>1282</v>
      </c>
      <c r="G32" s="8" t="s">
        <v>164</v>
      </c>
      <c r="H32" s="1" t="s">
        <v>165</v>
      </c>
      <c r="I32" s="1" t="s">
        <v>166</v>
      </c>
      <c r="J32" s="1" t="s">
        <v>167</v>
      </c>
      <c r="K32" s="1" t="s">
        <v>168</v>
      </c>
      <c r="L32" s="1" t="s">
        <v>168</v>
      </c>
      <c r="M32" s="1" t="s">
        <v>169</v>
      </c>
      <c r="N32" s="1" t="s">
        <v>633</v>
      </c>
    </row>
    <row r="33" spans="1:14" x14ac:dyDescent="0.55000000000000004">
      <c r="A33" s="76">
        <v>209</v>
      </c>
      <c r="C33" s="1" t="s">
        <v>170</v>
      </c>
      <c r="D33" s="1" t="s">
        <v>125</v>
      </c>
      <c r="E33" s="1" t="s">
        <v>126</v>
      </c>
      <c r="F33" s="1" t="s">
        <v>1282</v>
      </c>
      <c r="G33" s="8" t="s">
        <v>164</v>
      </c>
      <c r="H33" s="1" t="s">
        <v>165</v>
      </c>
      <c r="I33" s="1" t="s">
        <v>166</v>
      </c>
      <c r="J33" s="1" t="s">
        <v>167</v>
      </c>
      <c r="K33" s="1" t="s">
        <v>171</v>
      </c>
      <c r="L33" s="1" t="s">
        <v>171</v>
      </c>
      <c r="M33" s="1" t="s">
        <v>104</v>
      </c>
      <c r="N33" s="1" t="s">
        <v>633</v>
      </c>
    </row>
    <row r="34" spans="1:14" x14ac:dyDescent="0.55000000000000004">
      <c r="A34" s="76">
        <v>210</v>
      </c>
      <c r="C34" s="1" t="s">
        <v>172</v>
      </c>
      <c r="D34" s="1" t="s">
        <v>125</v>
      </c>
      <c r="E34" s="1" t="s">
        <v>126</v>
      </c>
      <c r="F34" s="1" t="s">
        <v>673</v>
      </c>
      <c r="G34" s="8" t="s">
        <v>173</v>
      </c>
      <c r="H34" s="1" t="s">
        <v>174</v>
      </c>
      <c r="I34" s="1" t="s">
        <v>175</v>
      </c>
      <c r="J34" s="1" t="s">
        <v>176</v>
      </c>
      <c r="K34" s="1" t="s">
        <v>633</v>
      </c>
      <c r="L34" s="1" t="s">
        <v>633</v>
      </c>
      <c r="M34" s="1" t="s">
        <v>177</v>
      </c>
      <c r="N34" s="1" t="s">
        <v>633</v>
      </c>
    </row>
    <row r="35" spans="1:14" x14ac:dyDescent="0.55000000000000004">
      <c r="A35" s="76">
        <v>211</v>
      </c>
      <c r="C35" s="1" t="s">
        <v>178</v>
      </c>
      <c r="D35" s="1" t="s">
        <v>125</v>
      </c>
      <c r="E35" s="1" t="s">
        <v>126</v>
      </c>
      <c r="F35" s="1" t="s">
        <v>673</v>
      </c>
      <c r="G35" s="74" t="s">
        <v>179</v>
      </c>
      <c r="H35" s="74" t="s">
        <v>180</v>
      </c>
      <c r="I35" s="74" t="s">
        <v>181</v>
      </c>
      <c r="J35" s="74" t="s">
        <v>182</v>
      </c>
      <c r="K35" t="s">
        <v>804</v>
      </c>
      <c r="L35" s="74" t="s">
        <v>804</v>
      </c>
      <c r="M35" s="74" t="s">
        <v>1170</v>
      </c>
      <c r="N35" s="74" t="s">
        <v>4637</v>
      </c>
    </row>
    <row r="36" spans="1:14" x14ac:dyDescent="0.55000000000000004">
      <c r="A36" s="76">
        <v>212</v>
      </c>
      <c r="C36" s="1" t="s">
        <v>183</v>
      </c>
      <c r="D36" s="1" t="s">
        <v>125</v>
      </c>
      <c r="E36" s="1" t="s">
        <v>126</v>
      </c>
      <c r="F36" s="1" t="s">
        <v>1282</v>
      </c>
      <c r="G36" s="74" t="s">
        <v>184</v>
      </c>
      <c r="H36" s="74" t="s">
        <v>185</v>
      </c>
      <c r="I36" s="74" t="s">
        <v>186</v>
      </c>
      <c r="J36" s="74" t="s">
        <v>187</v>
      </c>
      <c r="K36" s="74" t="s">
        <v>2679</v>
      </c>
      <c r="L36" s="74" t="s">
        <v>2679</v>
      </c>
      <c r="M36" s="74" t="s">
        <v>190</v>
      </c>
      <c r="N36" s="74" t="s">
        <v>1304</v>
      </c>
    </row>
    <row r="37" spans="1:14" x14ac:dyDescent="0.55000000000000004">
      <c r="A37" s="76">
        <v>213</v>
      </c>
      <c r="C37" s="1" t="s">
        <v>191</v>
      </c>
      <c r="D37" s="1" t="s">
        <v>125</v>
      </c>
      <c r="E37" s="1" t="s">
        <v>126</v>
      </c>
      <c r="F37" s="1" t="s">
        <v>1282</v>
      </c>
      <c r="G37" s="8" t="s">
        <v>164</v>
      </c>
      <c r="H37" s="1" t="s">
        <v>165</v>
      </c>
      <c r="I37" s="1" t="s">
        <v>192</v>
      </c>
      <c r="J37" s="1" t="s">
        <v>193</v>
      </c>
      <c r="K37" s="1" t="s">
        <v>194</v>
      </c>
      <c r="L37" s="1" t="s">
        <v>194</v>
      </c>
      <c r="M37" s="1" t="s">
        <v>195</v>
      </c>
      <c r="N37" s="1" t="s">
        <v>633</v>
      </c>
    </row>
    <row r="38" spans="1:14" x14ac:dyDescent="0.55000000000000004">
      <c r="A38" s="76">
        <v>214</v>
      </c>
      <c r="C38" s="1" t="s">
        <v>196</v>
      </c>
      <c r="D38" s="1" t="s">
        <v>125</v>
      </c>
      <c r="E38" s="1" t="s">
        <v>126</v>
      </c>
      <c r="F38" s="1" t="s">
        <v>1282</v>
      </c>
      <c r="G38" s="8" t="s">
        <v>164</v>
      </c>
      <c r="H38" s="1" t="s">
        <v>165</v>
      </c>
      <c r="I38" s="1" t="s">
        <v>192</v>
      </c>
      <c r="J38" s="1" t="s">
        <v>193</v>
      </c>
      <c r="K38" s="1" t="s">
        <v>197</v>
      </c>
      <c r="L38" s="1" t="s">
        <v>197</v>
      </c>
      <c r="M38" s="1" t="s">
        <v>195</v>
      </c>
      <c r="N38" s="1" t="s">
        <v>633</v>
      </c>
    </row>
    <row r="39" spans="1:14" x14ac:dyDescent="0.55000000000000004">
      <c r="A39" s="76">
        <v>215</v>
      </c>
      <c r="C39" s="1" t="s">
        <v>198</v>
      </c>
      <c r="D39" s="1" t="s">
        <v>125</v>
      </c>
      <c r="E39" s="1" t="s">
        <v>126</v>
      </c>
      <c r="F39" s="1" t="s">
        <v>1200</v>
      </c>
      <c r="G39" s="8" t="s">
        <v>127</v>
      </c>
      <c r="H39" s="1" t="s">
        <v>128</v>
      </c>
      <c r="I39" s="1" t="s">
        <v>199</v>
      </c>
      <c r="J39" s="1" t="s">
        <v>200</v>
      </c>
      <c r="K39" s="1" t="s">
        <v>633</v>
      </c>
      <c r="L39" s="1" t="s">
        <v>633</v>
      </c>
      <c r="M39" s="1" t="s">
        <v>201</v>
      </c>
      <c r="N39" s="1" t="s">
        <v>633</v>
      </c>
    </row>
    <row r="40" spans="1:14" x14ac:dyDescent="0.55000000000000004">
      <c r="A40" s="76">
        <v>216</v>
      </c>
      <c r="C40" s="1" t="s">
        <v>202</v>
      </c>
      <c r="D40" s="1" t="s">
        <v>125</v>
      </c>
      <c r="E40" s="1" t="s">
        <v>126</v>
      </c>
      <c r="F40" s="1" t="s">
        <v>1200</v>
      </c>
      <c r="G40" s="8" t="s">
        <v>203</v>
      </c>
      <c r="H40" s="1" t="s">
        <v>204</v>
      </c>
      <c r="I40" s="1" t="s">
        <v>205</v>
      </c>
      <c r="J40" s="1" t="s">
        <v>206</v>
      </c>
      <c r="K40" s="1" t="s">
        <v>207</v>
      </c>
      <c r="L40" s="1" t="s">
        <v>207</v>
      </c>
      <c r="M40" s="1" t="s">
        <v>208</v>
      </c>
      <c r="N40" s="1" t="s">
        <v>633</v>
      </c>
    </row>
    <row r="41" spans="1:14" x14ac:dyDescent="0.55000000000000004">
      <c r="A41" s="76">
        <v>217</v>
      </c>
      <c r="C41" s="1" t="s">
        <v>209</v>
      </c>
      <c r="D41" s="1" t="s">
        <v>125</v>
      </c>
      <c r="E41" s="1" t="s">
        <v>126</v>
      </c>
      <c r="F41" s="1" t="s">
        <v>1282</v>
      </c>
      <c r="G41" s="8" t="s">
        <v>210</v>
      </c>
      <c r="H41" s="1" t="s">
        <v>211</v>
      </c>
      <c r="I41" s="1" t="s">
        <v>212</v>
      </c>
      <c r="J41" s="1" t="s">
        <v>213</v>
      </c>
      <c r="K41" s="1" t="s">
        <v>214</v>
      </c>
      <c r="L41" s="1" t="s">
        <v>214</v>
      </c>
      <c r="M41" s="1" t="s">
        <v>4638</v>
      </c>
      <c r="N41" s="1" t="s">
        <v>4639</v>
      </c>
    </row>
    <row r="42" spans="1:14" x14ac:dyDescent="0.55000000000000004">
      <c r="A42" s="76">
        <v>218</v>
      </c>
      <c r="C42" s="1" t="s">
        <v>215</v>
      </c>
      <c r="D42" s="1" t="s">
        <v>125</v>
      </c>
      <c r="E42" s="1" t="s">
        <v>126</v>
      </c>
      <c r="F42" s="1" t="s">
        <v>1282</v>
      </c>
      <c r="G42" s="8" t="s">
        <v>216</v>
      </c>
      <c r="H42" s="1" t="s">
        <v>217</v>
      </c>
      <c r="I42" s="1" t="s">
        <v>218</v>
      </c>
      <c r="J42" s="1" t="s">
        <v>219</v>
      </c>
      <c r="K42" s="1" t="s">
        <v>1242</v>
      </c>
      <c r="L42" s="1" t="s">
        <v>1305</v>
      </c>
      <c r="M42" s="1" t="s">
        <v>220</v>
      </c>
      <c r="N42" s="1" t="s">
        <v>4887</v>
      </c>
    </row>
    <row r="43" spans="1:14" x14ac:dyDescent="0.55000000000000004">
      <c r="A43" s="76">
        <v>219</v>
      </c>
      <c r="C43" s="1" t="s">
        <v>221</v>
      </c>
      <c r="D43" s="1" t="s">
        <v>125</v>
      </c>
      <c r="E43" s="1" t="s">
        <v>126</v>
      </c>
      <c r="F43" s="1" t="s">
        <v>1200</v>
      </c>
      <c r="G43" s="8" t="s">
        <v>127</v>
      </c>
      <c r="H43" s="1" t="s">
        <v>128</v>
      </c>
      <c r="I43" s="1" t="s">
        <v>222</v>
      </c>
      <c r="J43" s="1" t="s">
        <v>223</v>
      </c>
      <c r="K43" s="1" t="s">
        <v>224</v>
      </c>
      <c r="L43" s="1" t="s">
        <v>224</v>
      </c>
      <c r="M43" s="1" t="s">
        <v>633</v>
      </c>
      <c r="N43" s="1" t="s">
        <v>633</v>
      </c>
    </row>
    <row r="44" spans="1:14" x14ac:dyDescent="0.55000000000000004">
      <c r="A44" s="76">
        <v>220</v>
      </c>
      <c r="C44" s="1" t="s">
        <v>1271</v>
      </c>
      <c r="D44" s="1" t="s">
        <v>125</v>
      </c>
      <c r="E44" s="1" t="s">
        <v>126</v>
      </c>
      <c r="F44" s="1" t="s">
        <v>1200</v>
      </c>
      <c r="G44" s="8" t="s">
        <v>127</v>
      </c>
      <c r="H44" s="1" t="s">
        <v>128</v>
      </c>
      <c r="I44" s="1" t="s">
        <v>1680</v>
      </c>
      <c r="J44" s="1" t="s">
        <v>225</v>
      </c>
      <c r="K44" s="1" t="s">
        <v>808</v>
      </c>
      <c r="L44" s="1" t="s">
        <v>633</v>
      </c>
      <c r="M44" s="1" t="s">
        <v>226</v>
      </c>
      <c r="N44" s="1" t="s">
        <v>1693</v>
      </c>
    </row>
    <row r="45" spans="1:14" x14ac:dyDescent="0.55000000000000004">
      <c r="A45" s="76">
        <v>221</v>
      </c>
      <c r="C45" s="1" t="s">
        <v>1272</v>
      </c>
      <c r="D45" s="1" t="s">
        <v>125</v>
      </c>
      <c r="E45" s="1" t="s">
        <v>126</v>
      </c>
      <c r="F45" s="1" t="s">
        <v>1200</v>
      </c>
      <c r="G45" s="74" t="s">
        <v>127</v>
      </c>
      <c r="H45" s="74" t="s">
        <v>128</v>
      </c>
      <c r="I45" s="74" t="s">
        <v>227</v>
      </c>
      <c r="J45" s="74" t="s">
        <v>230</v>
      </c>
      <c r="K45" s="74" t="s">
        <v>228</v>
      </c>
      <c r="L45" s="74" t="s">
        <v>228</v>
      </c>
      <c r="M45" s="74" t="s">
        <v>633</v>
      </c>
      <c r="N45" s="74" t="s">
        <v>1240</v>
      </c>
    </row>
    <row r="46" spans="1:14" x14ac:dyDescent="0.55000000000000004">
      <c r="A46" s="76">
        <v>222</v>
      </c>
      <c r="C46" s="1" t="s">
        <v>1274</v>
      </c>
      <c r="D46" s="1" t="s">
        <v>125</v>
      </c>
      <c r="E46" s="1" t="s">
        <v>126</v>
      </c>
      <c r="F46" s="1" t="s">
        <v>1200</v>
      </c>
      <c r="G46" s="74" t="s">
        <v>127</v>
      </c>
      <c r="H46" s="74" t="s">
        <v>128</v>
      </c>
      <c r="I46" s="74" t="s">
        <v>229</v>
      </c>
      <c r="J46" s="74" t="s">
        <v>230</v>
      </c>
      <c r="K46" s="74" t="s">
        <v>1306</v>
      </c>
      <c r="L46" s="74" t="s">
        <v>1306</v>
      </c>
      <c r="M46" s="74" t="s">
        <v>633</v>
      </c>
      <c r="N46" s="74" t="s">
        <v>1694</v>
      </c>
    </row>
    <row r="47" spans="1:14" x14ac:dyDescent="0.55000000000000004">
      <c r="A47" s="76">
        <v>223</v>
      </c>
      <c r="C47" s="1" t="s">
        <v>231</v>
      </c>
      <c r="D47" s="1" t="s">
        <v>125</v>
      </c>
      <c r="E47" s="1" t="s">
        <v>126</v>
      </c>
      <c r="F47" s="1" t="s">
        <v>1200</v>
      </c>
      <c r="G47" s="74" t="s">
        <v>139</v>
      </c>
      <c r="H47" s="74" t="s">
        <v>232</v>
      </c>
      <c r="I47" s="74" t="s">
        <v>233</v>
      </c>
      <c r="J47" s="74" t="s">
        <v>234</v>
      </c>
      <c r="K47" s="74" t="s">
        <v>143</v>
      </c>
      <c r="L47" s="74" t="s">
        <v>235</v>
      </c>
      <c r="M47" s="74" t="s">
        <v>786</v>
      </c>
      <c r="N47" s="74" t="s">
        <v>4640</v>
      </c>
    </row>
    <row r="48" spans="1:14" x14ac:dyDescent="0.55000000000000004">
      <c r="A48" s="76">
        <v>224</v>
      </c>
      <c r="C48" s="1" t="s">
        <v>1275</v>
      </c>
      <c r="D48" s="1" t="s">
        <v>125</v>
      </c>
      <c r="E48" s="1" t="s">
        <v>126</v>
      </c>
      <c r="F48" s="1" t="s">
        <v>1200</v>
      </c>
      <c r="G48" s="74" t="s">
        <v>127</v>
      </c>
      <c r="H48" s="74" t="s">
        <v>128</v>
      </c>
      <c r="I48" s="74" t="s">
        <v>236</v>
      </c>
      <c r="J48" s="74" t="s">
        <v>237</v>
      </c>
      <c r="K48" s="74" t="s">
        <v>238</v>
      </c>
      <c r="L48" s="74" t="s">
        <v>238</v>
      </c>
      <c r="M48" s="74" t="s">
        <v>1307</v>
      </c>
      <c r="N48" s="74" t="s">
        <v>1308</v>
      </c>
    </row>
    <row r="49" spans="1:14" x14ac:dyDescent="0.55000000000000004">
      <c r="A49" s="76">
        <v>225</v>
      </c>
      <c r="C49" s="1" t="s">
        <v>239</v>
      </c>
      <c r="D49" s="1" t="s">
        <v>125</v>
      </c>
      <c r="E49" s="1" t="s">
        <v>126</v>
      </c>
      <c r="F49" s="1" t="s">
        <v>1200</v>
      </c>
      <c r="G49" s="74" t="s">
        <v>203</v>
      </c>
      <c r="H49" s="74" t="s">
        <v>204</v>
      </c>
      <c r="I49" s="74" t="s">
        <v>240</v>
      </c>
      <c r="J49" s="74" t="s">
        <v>633</v>
      </c>
      <c r="K49" s="74" t="s">
        <v>241</v>
      </c>
      <c r="L49" s="74" t="s">
        <v>241</v>
      </c>
      <c r="M49" s="74" t="s">
        <v>242</v>
      </c>
      <c r="N49" s="74" t="s">
        <v>4888</v>
      </c>
    </row>
    <row r="50" spans="1:14" x14ac:dyDescent="0.55000000000000004">
      <c r="A50" s="76">
        <v>226</v>
      </c>
      <c r="C50" s="1" t="s">
        <v>243</v>
      </c>
      <c r="D50" s="1" t="s">
        <v>125</v>
      </c>
      <c r="E50" s="1" t="s">
        <v>126</v>
      </c>
      <c r="F50" s="1" t="s">
        <v>1200</v>
      </c>
      <c r="G50" s="8" t="s">
        <v>127</v>
      </c>
      <c r="H50" s="1" t="s">
        <v>128</v>
      </c>
      <c r="I50" s="1" t="s">
        <v>244</v>
      </c>
      <c r="J50" s="1" t="s">
        <v>245</v>
      </c>
      <c r="K50" s="1" t="s">
        <v>246</v>
      </c>
      <c r="L50" s="1" t="s">
        <v>246</v>
      </c>
      <c r="M50" s="1" t="s">
        <v>822</v>
      </c>
      <c r="N50" s="1" t="s">
        <v>4889</v>
      </c>
    </row>
    <row r="51" spans="1:14" x14ac:dyDescent="0.55000000000000004">
      <c r="A51" s="76">
        <v>227</v>
      </c>
      <c r="C51" s="1" t="s">
        <v>247</v>
      </c>
      <c r="D51" s="1" t="s">
        <v>125</v>
      </c>
      <c r="E51" s="1" t="s">
        <v>126</v>
      </c>
      <c r="F51" s="1" t="s">
        <v>1200</v>
      </c>
      <c r="G51" s="8" t="s">
        <v>248</v>
      </c>
      <c r="H51" s="1" t="s">
        <v>249</v>
      </c>
      <c r="I51" s="1" t="s">
        <v>250</v>
      </c>
      <c r="J51" s="1" t="s">
        <v>251</v>
      </c>
      <c r="K51" s="1" t="s">
        <v>633</v>
      </c>
      <c r="L51" s="1" t="s">
        <v>1309</v>
      </c>
      <c r="M51" s="1" t="s">
        <v>252</v>
      </c>
      <c r="N51" s="1" t="s">
        <v>633</v>
      </c>
    </row>
    <row r="52" spans="1:14" x14ac:dyDescent="0.55000000000000004">
      <c r="A52" s="76">
        <v>228</v>
      </c>
      <c r="C52" s="1" t="s">
        <v>253</v>
      </c>
      <c r="D52" s="1" t="s">
        <v>125</v>
      </c>
      <c r="E52" s="1" t="s">
        <v>126</v>
      </c>
      <c r="F52" s="1" t="s">
        <v>1200</v>
      </c>
      <c r="G52" s="8" t="s">
        <v>254</v>
      </c>
      <c r="H52" s="1" t="s">
        <v>255</v>
      </c>
      <c r="I52" s="1" t="s">
        <v>256</v>
      </c>
      <c r="J52" s="1" t="s">
        <v>257</v>
      </c>
      <c r="K52" s="1" t="s">
        <v>258</v>
      </c>
      <c r="L52" s="1" t="s">
        <v>258</v>
      </c>
      <c r="M52" s="1" t="s">
        <v>259</v>
      </c>
      <c r="N52" s="1" t="s">
        <v>633</v>
      </c>
    </row>
    <row r="53" spans="1:14" x14ac:dyDescent="0.55000000000000004">
      <c r="A53" s="76">
        <v>229</v>
      </c>
      <c r="C53" s="1" t="s">
        <v>260</v>
      </c>
      <c r="D53" s="1" t="s">
        <v>125</v>
      </c>
      <c r="E53" s="1" t="s">
        <v>126</v>
      </c>
      <c r="F53" s="1" t="s">
        <v>1200</v>
      </c>
      <c r="G53" s="74" t="s">
        <v>254</v>
      </c>
      <c r="H53" s="74" t="s">
        <v>255</v>
      </c>
      <c r="I53" s="74" t="s">
        <v>261</v>
      </c>
      <c r="J53" s="74" t="s">
        <v>257</v>
      </c>
      <c r="K53" s="74" t="s">
        <v>258</v>
      </c>
      <c r="L53" s="74" t="s">
        <v>258</v>
      </c>
      <c r="M53" s="74" t="s">
        <v>259</v>
      </c>
      <c r="N53" s="74" t="s">
        <v>1695</v>
      </c>
    </row>
    <row r="54" spans="1:14" x14ac:dyDescent="0.55000000000000004">
      <c r="A54" s="76">
        <v>230</v>
      </c>
      <c r="C54" s="1" t="s">
        <v>262</v>
      </c>
      <c r="D54" s="1" t="s">
        <v>125</v>
      </c>
      <c r="E54" s="1" t="s">
        <v>126</v>
      </c>
      <c r="F54" s="1" t="s">
        <v>1200</v>
      </c>
      <c r="G54" s="74" t="s">
        <v>145</v>
      </c>
      <c r="H54" s="74" t="s">
        <v>146</v>
      </c>
      <c r="I54" s="74" t="s">
        <v>263</v>
      </c>
      <c r="J54" s="74" t="s">
        <v>264</v>
      </c>
      <c r="K54" s="74" t="s">
        <v>265</v>
      </c>
      <c r="L54" s="74" t="s">
        <v>265</v>
      </c>
      <c r="M54" s="74" t="s">
        <v>1310</v>
      </c>
      <c r="N54" s="74" t="s">
        <v>1311</v>
      </c>
    </row>
    <row r="55" spans="1:14" x14ac:dyDescent="0.55000000000000004">
      <c r="A55" s="76">
        <v>231</v>
      </c>
      <c r="C55" s="1" t="s">
        <v>266</v>
      </c>
      <c r="D55" s="1" t="s">
        <v>125</v>
      </c>
      <c r="E55" s="1" t="s">
        <v>126</v>
      </c>
      <c r="F55" s="1" t="s">
        <v>1200</v>
      </c>
      <c r="G55" s="8" t="s">
        <v>127</v>
      </c>
      <c r="H55" s="1" t="s">
        <v>128</v>
      </c>
      <c r="I55" s="1" t="s">
        <v>267</v>
      </c>
      <c r="J55" s="1" t="s">
        <v>268</v>
      </c>
      <c r="K55" s="1" t="s">
        <v>633</v>
      </c>
      <c r="L55" s="1" t="s">
        <v>633</v>
      </c>
      <c r="M55" s="1" t="s">
        <v>1312</v>
      </c>
      <c r="N55" s="1" t="s">
        <v>633</v>
      </c>
    </row>
    <row r="56" spans="1:14" x14ac:dyDescent="0.55000000000000004">
      <c r="A56" s="76">
        <v>232</v>
      </c>
      <c r="C56" s="1" t="s">
        <v>269</v>
      </c>
      <c r="D56" s="1" t="s">
        <v>125</v>
      </c>
      <c r="E56" s="1" t="s">
        <v>126</v>
      </c>
      <c r="F56" s="1" t="s">
        <v>1200</v>
      </c>
      <c r="G56" s="74" t="s">
        <v>254</v>
      </c>
      <c r="H56" s="74" t="s">
        <v>255</v>
      </c>
      <c r="I56" s="74" t="s">
        <v>256</v>
      </c>
      <c r="J56" s="74" t="s">
        <v>257</v>
      </c>
      <c r="K56" s="74" t="s">
        <v>258</v>
      </c>
      <c r="L56" s="74" t="s">
        <v>258</v>
      </c>
      <c r="M56" s="74" t="s">
        <v>259</v>
      </c>
      <c r="N56" s="74" t="s">
        <v>4630</v>
      </c>
    </row>
    <row r="57" spans="1:14" x14ac:dyDescent="0.55000000000000004">
      <c r="A57" s="76">
        <v>233</v>
      </c>
      <c r="C57" s="1" t="s">
        <v>1276</v>
      </c>
      <c r="D57" s="1" t="s">
        <v>125</v>
      </c>
      <c r="E57" s="1" t="s">
        <v>126</v>
      </c>
      <c r="F57" s="1" t="s">
        <v>1200</v>
      </c>
      <c r="G57" s="8" t="s">
        <v>127</v>
      </c>
      <c r="H57" s="1" t="s">
        <v>128</v>
      </c>
      <c r="I57" s="1" t="s">
        <v>633</v>
      </c>
      <c r="J57" s="1" t="s">
        <v>633</v>
      </c>
      <c r="K57" s="1" t="s">
        <v>633</v>
      </c>
      <c r="L57" s="1" t="s">
        <v>633</v>
      </c>
      <c r="M57" s="1" t="s">
        <v>633</v>
      </c>
      <c r="N57" s="1" t="s">
        <v>633</v>
      </c>
    </row>
    <row r="58" spans="1:14" x14ac:dyDescent="0.55000000000000004">
      <c r="A58" s="76">
        <v>234</v>
      </c>
      <c r="C58" s="1" t="s">
        <v>1173</v>
      </c>
      <c r="D58" s="1" t="s">
        <v>125</v>
      </c>
      <c r="E58" s="1" t="s">
        <v>126</v>
      </c>
      <c r="F58" s="1" t="s">
        <v>1200</v>
      </c>
      <c r="G58" s="74" t="s">
        <v>1174</v>
      </c>
      <c r="H58" s="74" t="s">
        <v>1175</v>
      </c>
      <c r="I58" s="74" t="s">
        <v>1176</v>
      </c>
      <c r="J58" s="74" t="s">
        <v>1177</v>
      </c>
      <c r="K58" s="74" t="s">
        <v>1178</v>
      </c>
      <c r="L58" s="74" t="s">
        <v>1313</v>
      </c>
      <c r="M58" s="74" t="s">
        <v>1179</v>
      </c>
      <c r="N58" s="74" t="s">
        <v>1314</v>
      </c>
    </row>
    <row r="59" spans="1:14" x14ac:dyDescent="0.55000000000000004">
      <c r="A59" s="76">
        <v>235</v>
      </c>
      <c r="C59" s="1" t="s">
        <v>1233</v>
      </c>
      <c r="D59" s="1" t="s">
        <v>125</v>
      </c>
      <c r="E59" s="1" t="s">
        <v>126</v>
      </c>
      <c r="F59" s="1" t="s">
        <v>1200</v>
      </c>
      <c r="G59" s="74" t="s">
        <v>270</v>
      </c>
      <c r="H59" s="74" t="s">
        <v>271</v>
      </c>
      <c r="I59" s="74" t="s">
        <v>272</v>
      </c>
      <c r="J59" s="74" t="s">
        <v>273</v>
      </c>
      <c r="K59" s="74" t="s">
        <v>274</v>
      </c>
      <c r="L59" s="74" t="s">
        <v>275</v>
      </c>
      <c r="M59" s="74" t="s">
        <v>1139</v>
      </c>
      <c r="N59" s="74" t="s">
        <v>4890</v>
      </c>
    </row>
    <row r="60" spans="1:14" x14ac:dyDescent="0.55000000000000004">
      <c r="A60" s="76">
        <v>236</v>
      </c>
      <c r="C60" s="1" t="s">
        <v>276</v>
      </c>
      <c r="D60" s="1" t="s">
        <v>125</v>
      </c>
      <c r="E60" s="1" t="s">
        <v>126</v>
      </c>
      <c r="F60" s="1" t="s">
        <v>1200</v>
      </c>
      <c r="G60" s="8" t="s">
        <v>277</v>
      </c>
      <c r="H60" s="1" t="s">
        <v>278</v>
      </c>
      <c r="I60" s="1" t="s">
        <v>279</v>
      </c>
      <c r="J60" s="1" t="s">
        <v>280</v>
      </c>
      <c r="K60" s="1" t="s">
        <v>281</v>
      </c>
      <c r="L60" s="1" t="s">
        <v>281</v>
      </c>
      <c r="M60" s="1" t="s">
        <v>3009</v>
      </c>
      <c r="N60" s="1" t="s">
        <v>4641</v>
      </c>
    </row>
    <row r="61" spans="1:14" x14ac:dyDescent="0.55000000000000004">
      <c r="A61" s="76">
        <v>237</v>
      </c>
      <c r="C61" s="1" t="s">
        <v>282</v>
      </c>
      <c r="D61" s="1" t="s">
        <v>125</v>
      </c>
      <c r="E61" s="1" t="s">
        <v>126</v>
      </c>
      <c r="F61" s="1" t="s">
        <v>1200</v>
      </c>
      <c r="G61" s="8" t="s">
        <v>283</v>
      </c>
      <c r="H61" s="1" t="s">
        <v>284</v>
      </c>
      <c r="I61" s="1" t="s">
        <v>285</v>
      </c>
      <c r="J61" s="1" t="s">
        <v>286</v>
      </c>
      <c r="K61" s="1" t="s">
        <v>287</v>
      </c>
      <c r="L61" s="1" t="s">
        <v>287</v>
      </c>
      <c r="M61" s="1" t="s">
        <v>633</v>
      </c>
      <c r="N61" s="1" t="s">
        <v>633</v>
      </c>
    </row>
    <row r="62" spans="1:14" x14ac:dyDescent="0.55000000000000004">
      <c r="A62" s="76">
        <v>238</v>
      </c>
      <c r="C62" s="1" t="s">
        <v>288</v>
      </c>
      <c r="D62" s="1" t="s">
        <v>125</v>
      </c>
      <c r="E62" s="1" t="s">
        <v>126</v>
      </c>
      <c r="F62" s="1" t="s">
        <v>1200</v>
      </c>
      <c r="G62" s="74" t="s">
        <v>289</v>
      </c>
      <c r="H62" s="74" t="s">
        <v>290</v>
      </c>
      <c r="I62" s="74" t="s">
        <v>291</v>
      </c>
      <c r="J62" s="74" t="s">
        <v>1055</v>
      </c>
      <c r="K62" s="74" t="s">
        <v>292</v>
      </c>
      <c r="L62" s="74" t="s">
        <v>292</v>
      </c>
      <c r="M62" s="74" t="s">
        <v>862</v>
      </c>
      <c r="N62" s="74" t="s">
        <v>1696</v>
      </c>
    </row>
    <row r="63" spans="1:14" x14ac:dyDescent="0.55000000000000004">
      <c r="A63" s="76">
        <v>239</v>
      </c>
      <c r="C63" s="1" t="s">
        <v>293</v>
      </c>
      <c r="D63" s="1" t="s">
        <v>125</v>
      </c>
      <c r="E63" s="1" t="s">
        <v>126</v>
      </c>
      <c r="F63" s="1" t="s">
        <v>1200</v>
      </c>
      <c r="G63" s="74" t="s">
        <v>294</v>
      </c>
      <c r="H63" s="74" t="s">
        <v>295</v>
      </c>
      <c r="I63" s="74" t="s">
        <v>296</v>
      </c>
      <c r="J63" s="74" t="s">
        <v>297</v>
      </c>
      <c r="K63" s="74" t="s">
        <v>1186</v>
      </c>
      <c r="L63" s="74" t="s">
        <v>1186</v>
      </c>
      <c r="M63" s="74" t="s">
        <v>298</v>
      </c>
      <c r="N63" s="74" t="s">
        <v>1681</v>
      </c>
    </row>
    <row r="64" spans="1:14" x14ac:dyDescent="0.55000000000000004">
      <c r="A64" s="76">
        <v>240</v>
      </c>
      <c r="C64" s="1" t="s">
        <v>299</v>
      </c>
      <c r="D64" s="1" t="s">
        <v>125</v>
      </c>
      <c r="E64" s="1" t="s">
        <v>126</v>
      </c>
      <c r="F64" s="1" t="s">
        <v>1200</v>
      </c>
      <c r="G64" s="74" t="s">
        <v>270</v>
      </c>
      <c r="H64" s="74" t="s">
        <v>300</v>
      </c>
      <c r="I64" s="74" t="s">
        <v>301</v>
      </c>
      <c r="J64" s="74" t="s">
        <v>302</v>
      </c>
      <c r="K64" s="74" t="s">
        <v>303</v>
      </c>
      <c r="L64" s="74" t="s">
        <v>303</v>
      </c>
      <c r="M64" s="74" t="s">
        <v>304</v>
      </c>
      <c r="N64" s="74" t="s">
        <v>4642</v>
      </c>
    </row>
    <row r="65" spans="1:14" x14ac:dyDescent="0.55000000000000004">
      <c r="A65" s="76">
        <v>241</v>
      </c>
      <c r="C65" s="1" t="s">
        <v>305</v>
      </c>
      <c r="D65" s="1" t="s">
        <v>125</v>
      </c>
      <c r="E65" s="1" t="s">
        <v>126</v>
      </c>
      <c r="F65" s="1" t="s">
        <v>1200</v>
      </c>
      <c r="G65" s="8" t="s">
        <v>127</v>
      </c>
      <c r="H65" s="1" t="s">
        <v>128</v>
      </c>
      <c r="I65" s="1" t="s">
        <v>306</v>
      </c>
      <c r="J65" s="1" t="s">
        <v>307</v>
      </c>
      <c r="K65" s="1" t="s">
        <v>308</v>
      </c>
      <c r="L65" s="1" t="s">
        <v>308</v>
      </c>
      <c r="M65" s="1" t="s">
        <v>881</v>
      </c>
      <c r="N65" s="1" t="s">
        <v>1315</v>
      </c>
    </row>
    <row r="66" spans="1:14" x14ac:dyDescent="0.55000000000000004">
      <c r="A66" s="76">
        <v>242</v>
      </c>
      <c r="C66" s="1" t="s">
        <v>309</v>
      </c>
      <c r="D66" s="1" t="s">
        <v>125</v>
      </c>
      <c r="E66" s="1" t="s">
        <v>126</v>
      </c>
      <c r="F66" s="1" t="s">
        <v>1201</v>
      </c>
      <c r="G66" s="74" t="s">
        <v>310</v>
      </c>
      <c r="H66" s="74" t="s">
        <v>311</v>
      </c>
      <c r="I66" s="74" t="s">
        <v>312</v>
      </c>
      <c r="J66" s="74" t="s">
        <v>313</v>
      </c>
      <c r="K66" s="74" t="s">
        <v>633</v>
      </c>
      <c r="L66" s="74" t="s">
        <v>1188</v>
      </c>
      <c r="M66" s="74" t="s">
        <v>314</v>
      </c>
      <c r="N66" s="74" t="s">
        <v>1697</v>
      </c>
    </row>
    <row r="67" spans="1:14" x14ac:dyDescent="0.55000000000000004">
      <c r="A67" s="76">
        <v>243</v>
      </c>
      <c r="C67" s="1" t="s">
        <v>315</v>
      </c>
      <c r="D67" s="1" t="s">
        <v>125</v>
      </c>
      <c r="E67" s="1" t="s">
        <v>316</v>
      </c>
      <c r="F67" s="1" t="s">
        <v>673</v>
      </c>
      <c r="G67" s="8" t="s">
        <v>317</v>
      </c>
      <c r="H67" s="1" t="s">
        <v>318</v>
      </c>
      <c r="I67" s="1" t="s">
        <v>319</v>
      </c>
      <c r="J67" s="1" t="s">
        <v>320</v>
      </c>
      <c r="K67" s="1" t="s">
        <v>633</v>
      </c>
      <c r="L67" s="1" t="s">
        <v>633</v>
      </c>
      <c r="M67" s="1" t="s">
        <v>321</v>
      </c>
      <c r="N67" s="1" t="s">
        <v>633</v>
      </c>
    </row>
    <row r="68" spans="1:14" x14ac:dyDescent="0.55000000000000004">
      <c r="A68" s="76">
        <v>244</v>
      </c>
      <c r="C68" s="1" t="s">
        <v>322</v>
      </c>
      <c r="D68" s="1" t="s">
        <v>125</v>
      </c>
      <c r="E68" s="1" t="s">
        <v>1316</v>
      </c>
      <c r="F68" s="1" t="s">
        <v>673</v>
      </c>
      <c r="G68" s="74" t="s">
        <v>323</v>
      </c>
      <c r="H68" s="74" t="s">
        <v>324</v>
      </c>
      <c r="I68" s="74" t="s">
        <v>325</v>
      </c>
      <c r="J68" s="74" t="s">
        <v>326</v>
      </c>
      <c r="K68" s="74" t="s">
        <v>633</v>
      </c>
      <c r="L68" s="74" t="s">
        <v>1208</v>
      </c>
      <c r="M68" s="74" t="s">
        <v>633</v>
      </c>
      <c r="N68" s="74" t="s">
        <v>1317</v>
      </c>
    </row>
    <row r="69" spans="1:14" x14ac:dyDescent="0.55000000000000004">
      <c r="A69" s="76">
        <v>245</v>
      </c>
      <c r="C69" s="1" t="s">
        <v>327</v>
      </c>
      <c r="D69" s="1" t="s">
        <v>125</v>
      </c>
      <c r="E69" s="1" t="s">
        <v>1316</v>
      </c>
      <c r="F69" s="1" t="s">
        <v>1200</v>
      </c>
      <c r="G69" t="s">
        <v>328</v>
      </c>
      <c r="H69" t="s">
        <v>329</v>
      </c>
      <c r="I69" t="s">
        <v>330</v>
      </c>
      <c r="J69" t="s">
        <v>331</v>
      </c>
      <c r="K69" t="s">
        <v>332</v>
      </c>
      <c r="L69" t="s">
        <v>332</v>
      </c>
      <c r="M69" t="s">
        <v>333</v>
      </c>
      <c r="N69" t="s">
        <v>4891</v>
      </c>
    </row>
    <row r="70" spans="1:14" x14ac:dyDescent="0.55000000000000004">
      <c r="A70" s="76">
        <v>246</v>
      </c>
      <c r="C70" s="1" t="s">
        <v>334</v>
      </c>
      <c r="D70" s="1" t="s">
        <v>125</v>
      </c>
      <c r="E70" s="1" t="s">
        <v>1318</v>
      </c>
      <c r="F70" s="1" t="s">
        <v>1200</v>
      </c>
      <c r="G70" s="74" t="s">
        <v>335</v>
      </c>
      <c r="H70" s="74" t="s">
        <v>336</v>
      </c>
      <c r="I70" s="74" t="s">
        <v>337</v>
      </c>
      <c r="J70" s="74" t="s">
        <v>338</v>
      </c>
      <c r="K70" s="74" t="s">
        <v>633</v>
      </c>
      <c r="L70" s="74" t="s">
        <v>339</v>
      </c>
      <c r="M70" s="74" t="s">
        <v>340</v>
      </c>
      <c r="N70" s="74" t="s">
        <v>1209</v>
      </c>
    </row>
    <row r="71" spans="1:14" x14ac:dyDescent="0.55000000000000004">
      <c r="A71" s="76">
        <v>247</v>
      </c>
      <c r="C71" s="1" t="s">
        <v>341</v>
      </c>
      <c r="D71" s="1" t="s">
        <v>125</v>
      </c>
      <c r="E71" s="1" t="s">
        <v>1318</v>
      </c>
      <c r="F71" s="1" t="s">
        <v>1200</v>
      </c>
      <c r="G71" s="74" t="s">
        <v>342</v>
      </c>
      <c r="H71" s="74" t="s">
        <v>343</v>
      </c>
      <c r="I71" s="74" t="s">
        <v>344</v>
      </c>
      <c r="J71" s="74" t="s">
        <v>345</v>
      </c>
      <c r="K71" s="74" t="s">
        <v>931</v>
      </c>
      <c r="L71" s="74" t="s">
        <v>346</v>
      </c>
      <c r="M71" s="74" t="s">
        <v>347</v>
      </c>
      <c r="N71" s="74" t="s">
        <v>1698</v>
      </c>
    </row>
    <row r="72" spans="1:14" x14ac:dyDescent="0.55000000000000004">
      <c r="A72" s="76">
        <v>248</v>
      </c>
      <c r="C72" s="1" t="s">
        <v>348</v>
      </c>
      <c r="D72" s="1" t="s">
        <v>125</v>
      </c>
      <c r="E72" s="1" t="s">
        <v>1318</v>
      </c>
      <c r="F72" s="1" t="s">
        <v>1200</v>
      </c>
      <c r="G72" s="74" t="s">
        <v>349</v>
      </c>
      <c r="H72" s="74" t="s">
        <v>350</v>
      </c>
      <c r="I72" s="74" t="s">
        <v>351</v>
      </c>
      <c r="J72" s="74" t="s">
        <v>352</v>
      </c>
      <c r="K72" s="74" t="s">
        <v>633</v>
      </c>
      <c r="L72" s="74" t="s">
        <v>1210</v>
      </c>
      <c r="M72" s="74" t="s">
        <v>633</v>
      </c>
      <c r="N72" s="74" t="s">
        <v>4643</v>
      </c>
    </row>
    <row r="73" spans="1:14" x14ac:dyDescent="0.55000000000000004">
      <c r="A73" s="76">
        <v>249</v>
      </c>
      <c r="C73" s="1" t="s">
        <v>354</v>
      </c>
      <c r="D73" s="1" t="s">
        <v>125</v>
      </c>
      <c r="E73" s="1" t="s">
        <v>1318</v>
      </c>
      <c r="F73" s="1" t="s">
        <v>1200</v>
      </c>
      <c r="G73" s="74" t="s">
        <v>355</v>
      </c>
      <c r="H73" s="74" t="s">
        <v>356</v>
      </c>
      <c r="I73" s="74" t="s">
        <v>357</v>
      </c>
      <c r="J73" s="74" t="s">
        <v>358</v>
      </c>
      <c r="K73" s="74" t="s">
        <v>633</v>
      </c>
      <c r="L73" s="74" t="s">
        <v>1210</v>
      </c>
      <c r="M73" s="74" t="s">
        <v>633</v>
      </c>
      <c r="N73" s="74" t="s">
        <v>4644</v>
      </c>
    </row>
    <row r="74" spans="1:14" x14ac:dyDescent="0.55000000000000004">
      <c r="A74" s="76">
        <v>250</v>
      </c>
      <c r="C74" s="1" t="s">
        <v>359</v>
      </c>
      <c r="D74" s="1" t="s">
        <v>125</v>
      </c>
      <c r="E74" s="1" t="s">
        <v>1319</v>
      </c>
      <c r="F74" s="1" t="s">
        <v>1200</v>
      </c>
      <c r="G74" s="74" t="s">
        <v>360</v>
      </c>
      <c r="H74" s="74" t="s">
        <v>361</v>
      </c>
      <c r="I74" s="74" t="s">
        <v>362</v>
      </c>
      <c r="J74" s="74" t="s">
        <v>363</v>
      </c>
      <c r="K74" s="74" t="s">
        <v>1081</v>
      </c>
      <c r="L74" s="74" t="s">
        <v>1081</v>
      </c>
      <c r="M74" s="74" t="s">
        <v>364</v>
      </c>
      <c r="N74" s="74" t="s">
        <v>1320</v>
      </c>
    </row>
    <row r="75" spans="1:14" x14ac:dyDescent="0.55000000000000004">
      <c r="A75" s="76">
        <v>251</v>
      </c>
      <c r="C75" s="1" t="s">
        <v>1277</v>
      </c>
      <c r="D75" s="1" t="s">
        <v>125</v>
      </c>
      <c r="E75" s="1" t="s">
        <v>126</v>
      </c>
      <c r="F75" s="1" t="s">
        <v>1200</v>
      </c>
      <c r="G75" s="74" t="s">
        <v>248</v>
      </c>
      <c r="H75" s="74" t="s">
        <v>1321</v>
      </c>
      <c r="I75" s="74" t="s">
        <v>1136</v>
      </c>
      <c r="J75" s="74" t="s">
        <v>1137</v>
      </c>
      <c r="K75" s="74" t="s">
        <v>1138</v>
      </c>
      <c r="L75" s="74" t="s">
        <v>4645</v>
      </c>
      <c r="M75" s="74" t="s">
        <v>340</v>
      </c>
      <c r="N75" s="74" t="s">
        <v>4646</v>
      </c>
    </row>
    <row r="76" spans="1:14" x14ac:dyDescent="0.55000000000000004">
      <c r="A76" s="76">
        <v>252</v>
      </c>
      <c r="C76" s="1" t="s">
        <v>365</v>
      </c>
      <c r="D76" s="1" t="s">
        <v>125</v>
      </c>
      <c r="E76" s="1" t="s">
        <v>1319</v>
      </c>
      <c r="F76" s="1" t="s">
        <v>1200</v>
      </c>
      <c r="G76" s="74" t="s">
        <v>366</v>
      </c>
      <c r="H76" s="74" t="s">
        <v>367</v>
      </c>
      <c r="I76" s="74" t="s">
        <v>368</v>
      </c>
      <c r="J76" s="74" t="s">
        <v>369</v>
      </c>
      <c r="K76" s="74" t="s">
        <v>370</v>
      </c>
      <c r="L76" s="74" t="s">
        <v>370</v>
      </c>
      <c r="M76" s="74" t="s">
        <v>633</v>
      </c>
      <c r="N76" s="74" t="s">
        <v>4892</v>
      </c>
    </row>
    <row r="77" spans="1:14" x14ac:dyDescent="0.55000000000000004">
      <c r="A77" s="76">
        <v>253</v>
      </c>
      <c r="C77" s="1" t="s">
        <v>3942</v>
      </c>
      <c r="D77" s="1" t="s">
        <v>125</v>
      </c>
      <c r="E77" s="1" t="s">
        <v>1322</v>
      </c>
      <c r="F77" s="1" t="s">
        <v>1200</v>
      </c>
      <c r="G77" s="74" t="s">
        <v>3949</v>
      </c>
      <c r="H77" s="74" t="s">
        <v>3950</v>
      </c>
      <c r="I77" s="74" t="s">
        <v>3951</v>
      </c>
      <c r="J77" s="74" t="s">
        <v>3952</v>
      </c>
      <c r="K77" s="74" t="s">
        <v>3953</v>
      </c>
      <c r="L77" s="74" t="s">
        <v>4647</v>
      </c>
      <c r="M77" s="74" t="s">
        <v>3954</v>
      </c>
      <c r="N77" s="74" t="s">
        <v>4648</v>
      </c>
    </row>
    <row r="78" spans="1:14" x14ac:dyDescent="0.55000000000000004">
      <c r="A78" s="76">
        <v>254</v>
      </c>
      <c r="C78" s="1" t="s">
        <v>371</v>
      </c>
      <c r="D78" s="1" t="s">
        <v>125</v>
      </c>
      <c r="E78" s="1" t="s">
        <v>1323</v>
      </c>
      <c r="F78" s="1" t="s">
        <v>673</v>
      </c>
      <c r="G78" s="8" t="s">
        <v>372</v>
      </c>
      <c r="H78" s="1" t="s">
        <v>373</v>
      </c>
      <c r="I78" s="1" t="s">
        <v>374</v>
      </c>
      <c r="J78" s="1" t="s">
        <v>375</v>
      </c>
      <c r="K78" s="1" t="s">
        <v>376</v>
      </c>
      <c r="L78" s="1" t="s">
        <v>376</v>
      </c>
      <c r="M78" s="1" t="s">
        <v>633</v>
      </c>
      <c r="N78" s="1" t="s">
        <v>1324</v>
      </c>
    </row>
    <row r="79" spans="1:14" x14ac:dyDescent="0.55000000000000004">
      <c r="A79" s="76">
        <v>255</v>
      </c>
      <c r="C79" s="1" t="s">
        <v>1183</v>
      </c>
      <c r="D79" s="1" t="s">
        <v>125</v>
      </c>
      <c r="E79" s="1" t="s">
        <v>126</v>
      </c>
      <c r="F79" s="1" t="s">
        <v>1200</v>
      </c>
      <c r="G79" s="74" t="s">
        <v>127</v>
      </c>
      <c r="H79" s="74" t="s">
        <v>377</v>
      </c>
      <c r="I79" s="74" t="s">
        <v>378</v>
      </c>
      <c r="J79" s="74" t="s">
        <v>379</v>
      </c>
      <c r="K79" s="74" t="s">
        <v>981</v>
      </c>
      <c r="L79" s="74" t="s">
        <v>981</v>
      </c>
      <c r="M79" s="74" t="s">
        <v>982</v>
      </c>
      <c r="N79" s="74" t="s">
        <v>4893</v>
      </c>
    </row>
    <row r="80" spans="1:14" x14ac:dyDescent="0.55000000000000004">
      <c r="A80" s="76">
        <v>256</v>
      </c>
      <c r="C80" s="1" t="s">
        <v>983</v>
      </c>
      <c r="D80" s="1" t="s">
        <v>125</v>
      </c>
      <c r="E80" s="1" t="s">
        <v>1318</v>
      </c>
      <c r="F80" s="1" t="s">
        <v>673</v>
      </c>
      <c r="G80" s="8" t="s">
        <v>984</v>
      </c>
      <c r="H80" s="1" t="s">
        <v>985</v>
      </c>
      <c r="I80" s="1" t="s">
        <v>986</v>
      </c>
      <c r="J80" s="1" t="s">
        <v>987</v>
      </c>
      <c r="K80" s="1" t="s">
        <v>988</v>
      </c>
      <c r="L80" s="1" t="s">
        <v>988</v>
      </c>
      <c r="M80" s="1" t="s">
        <v>633</v>
      </c>
      <c r="N80" s="1" t="s">
        <v>1211</v>
      </c>
    </row>
    <row r="81" spans="1:18" x14ac:dyDescent="0.55000000000000004">
      <c r="A81" s="76">
        <v>257</v>
      </c>
      <c r="C81" s="1" t="s">
        <v>989</v>
      </c>
      <c r="D81" s="1" t="s">
        <v>125</v>
      </c>
      <c r="E81" s="1" t="s">
        <v>126</v>
      </c>
      <c r="F81" s="1" t="s">
        <v>1200</v>
      </c>
      <c r="G81" s="8" t="s">
        <v>990</v>
      </c>
      <c r="H81" s="1" t="s">
        <v>991</v>
      </c>
      <c r="I81" s="1" t="s">
        <v>992</v>
      </c>
      <c r="J81" s="1" t="s">
        <v>993</v>
      </c>
      <c r="K81" s="1" t="s">
        <v>633</v>
      </c>
      <c r="L81" s="1" t="s">
        <v>1212</v>
      </c>
      <c r="M81" s="1" t="s">
        <v>994</v>
      </c>
      <c r="N81" s="1" t="s">
        <v>1213</v>
      </c>
    </row>
    <row r="82" spans="1:18" x14ac:dyDescent="0.55000000000000004">
      <c r="A82" s="76">
        <v>258</v>
      </c>
      <c r="C82" s="1" t="s">
        <v>1278</v>
      </c>
      <c r="D82" s="1" t="s">
        <v>125</v>
      </c>
      <c r="E82" s="1" t="s">
        <v>126</v>
      </c>
      <c r="F82" s="1" t="s">
        <v>673</v>
      </c>
      <c r="G82" s="8" t="s">
        <v>1325</v>
      </c>
      <c r="H82" s="1" t="s">
        <v>1326</v>
      </c>
      <c r="I82" s="1" t="s">
        <v>1327</v>
      </c>
      <c r="J82" s="1" t="s">
        <v>1328</v>
      </c>
      <c r="K82" s="1" t="s">
        <v>1329</v>
      </c>
      <c r="L82" s="1" t="s">
        <v>1330</v>
      </c>
      <c r="M82" s="1" t="s">
        <v>1331</v>
      </c>
      <c r="N82" s="1" t="s">
        <v>1699</v>
      </c>
      <c r="O82" s="9"/>
      <c r="P82" s="9"/>
      <c r="Q82" s="9"/>
      <c r="R82" s="9"/>
    </row>
    <row r="83" spans="1:18" x14ac:dyDescent="0.55000000000000004">
      <c r="A83" s="76">
        <v>301</v>
      </c>
      <c r="C83" s="1" t="s">
        <v>380</v>
      </c>
      <c r="D83" s="1" t="s">
        <v>381</v>
      </c>
      <c r="E83" s="1" t="s">
        <v>382</v>
      </c>
      <c r="F83" s="1" t="s">
        <v>1200</v>
      </c>
      <c r="G83" s="8" t="s">
        <v>383</v>
      </c>
      <c r="H83" s="1" t="s">
        <v>384</v>
      </c>
      <c r="I83" s="1" t="s">
        <v>3975</v>
      </c>
      <c r="J83" s="1" t="s">
        <v>385</v>
      </c>
      <c r="K83" s="1" t="s">
        <v>386</v>
      </c>
      <c r="L83" s="1" t="s">
        <v>386</v>
      </c>
      <c r="M83" s="1" t="s">
        <v>387</v>
      </c>
      <c r="N83" s="1" t="s">
        <v>4894</v>
      </c>
    </row>
    <row r="84" spans="1:18" x14ac:dyDescent="0.55000000000000004">
      <c r="A84" s="76">
        <v>302</v>
      </c>
      <c r="C84" s="1" t="s">
        <v>388</v>
      </c>
      <c r="D84" s="1" t="s">
        <v>381</v>
      </c>
      <c r="E84" s="1" t="s">
        <v>382</v>
      </c>
      <c r="F84" s="1" t="s">
        <v>1200</v>
      </c>
      <c r="G84" s="8" t="s">
        <v>389</v>
      </c>
      <c r="H84" s="1" t="s">
        <v>390</v>
      </c>
      <c r="I84" s="1" t="s">
        <v>391</v>
      </c>
      <c r="J84" s="1" t="s">
        <v>392</v>
      </c>
      <c r="K84" s="1" t="s">
        <v>393</v>
      </c>
      <c r="L84" s="1" t="s">
        <v>633</v>
      </c>
      <c r="M84" s="1" t="s">
        <v>394</v>
      </c>
      <c r="N84" s="1" t="s">
        <v>633</v>
      </c>
    </row>
    <row r="85" spans="1:18" x14ac:dyDescent="0.55000000000000004">
      <c r="A85" s="76">
        <v>303</v>
      </c>
      <c r="C85" s="1" t="s">
        <v>395</v>
      </c>
      <c r="D85" s="1" t="s">
        <v>381</v>
      </c>
      <c r="E85" s="1" t="s">
        <v>1332</v>
      </c>
      <c r="F85" s="1" t="s">
        <v>1282</v>
      </c>
      <c r="G85" s="8" t="s">
        <v>396</v>
      </c>
      <c r="H85" s="1" t="s">
        <v>397</v>
      </c>
      <c r="I85" s="1" t="s">
        <v>398</v>
      </c>
      <c r="J85" s="1" t="s">
        <v>399</v>
      </c>
      <c r="K85" s="1" t="s">
        <v>400</v>
      </c>
      <c r="L85" s="1" t="s">
        <v>4649</v>
      </c>
      <c r="M85" s="1" t="s">
        <v>401</v>
      </c>
      <c r="N85" s="1" t="s">
        <v>1214</v>
      </c>
    </row>
    <row r="86" spans="1:18" x14ac:dyDescent="0.55000000000000004">
      <c r="A86" s="76">
        <v>304</v>
      </c>
      <c r="C86" s="1" t="s">
        <v>402</v>
      </c>
      <c r="D86" s="1" t="s">
        <v>381</v>
      </c>
      <c r="E86" s="1" t="s">
        <v>382</v>
      </c>
      <c r="F86" s="1" t="s">
        <v>673</v>
      </c>
      <c r="G86" s="8" t="s">
        <v>403</v>
      </c>
      <c r="H86" s="1" t="s">
        <v>404</v>
      </c>
      <c r="I86" s="1" t="s">
        <v>405</v>
      </c>
      <c r="J86" s="1" t="s">
        <v>406</v>
      </c>
      <c r="K86" s="1" t="s">
        <v>1333</v>
      </c>
      <c r="L86" s="1" t="s">
        <v>1333</v>
      </c>
      <c r="M86" s="1" t="s">
        <v>407</v>
      </c>
      <c r="N86" s="1" t="s">
        <v>633</v>
      </c>
    </row>
    <row r="87" spans="1:18" x14ac:dyDescent="0.55000000000000004">
      <c r="A87" s="76">
        <v>305</v>
      </c>
      <c r="C87" s="1" t="s">
        <v>408</v>
      </c>
      <c r="D87" s="1" t="s">
        <v>381</v>
      </c>
      <c r="E87" s="1" t="s">
        <v>409</v>
      </c>
      <c r="F87" s="1" t="s">
        <v>1200</v>
      </c>
      <c r="G87" s="74" t="s">
        <v>410</v>
      </c>
      <c r="H87" s="74" t="s">
        <v>411</v>
      </c>
      <c r="I87" s="74" t="s">
        <v>412</v>
      </c>
      <c r="J87" s="74" t="s">
        <v>413</v>
      </c>
      <c r="K87" s="74" t="s">
        <v>633</v>
      </c>
      <c r="L87" s="74" t="s">
        <v>1334</v>
      </c>
      <c r="M87" s="74" t="s">
        <v>414</v>
      </c>
      <c r="N87" s="74" t="s">
        <v>1700</v>
      </c>
    </row>
    <row r="88" spans="1:18" x14ac:dyDescent="0.55000000000000004">
      <c r="A88" s="76">
        <v>306</v>
      </c>
      <c r="C88" s="1" t="s">
        <v>415</v>
      </c>
      <c r="D88" s="1" t="s">
        <v>381</v>
      </c>
      <c r="E88" s="1" t="s">
        <v>409</v>
      </c>
      <c r="F88" s="1" t="s">
        <v>1200</v>
      </c>
      <c r="G88" s="74" t="s">
        <v>416</v>
      </c>
      <c r="H88" s="74" t="s">
        <v>417</v>
      </c>
      <c r="I88" s="74" t="s">
        <v>418</v>
      </c>
      <c r="J88" s="74" t="s">
        <v>419</v>
      </c>
      <c r="K88" s="74" t="s">
        <v>420</v>
      </c>
      <c r="L88" s="74" t="s">
        <v>420</v>
      </c>
      <c r="M88" s="74" t="s">
        <v>1002</v>
      </c>
      <c r="N88" s="74" t="s">
        <v>1701</v>
      </c>
    </row>
    <row r="89" spans="1:18" x14ac:dyDescent="0.55000000000000004">
      <c r="A89" s="76">
        <v>307</v>
      </c>
      <c r="C89" s="1" t="s">
        <v>421</v>
      </c>
      <c r="D89" s="1" t="s">
        <v>381</v>
      </c>
      <c r="E89" s="1" t="s">
        <v>409</v>
      </c>
      <c r="F89" s="1" t="s">
        <v>1282</v>
      </c>
      <c r="G89" s="8" t="s">
        <v>422</v>
      </c>
      <c r="H89" s="1" t="s">
        <v>423</v>
      </c>
      <c r="I89" s="1" t="s">
        <v>424</v>
      </c>
      <c r="J89" s="1" t="s">
        <v>425</v>
      </c>
      <c r="K89" s="1" t="s">
        <v>426</v>
      </c>
      <c r="L89" s="1" t="s">
        <v>633</v>
      </c>
      <c r="M89" s="1" t="s">
        <v>427</v>
      </c>
      <c r="N89" s="1" t="s">
        <v>633</v>
      </c>
    </row>
    <row r="90" spans="1:18" x14ac:dyDescent="0.55000000000000004">
      <c r="A90" s="76">
        <v>308</v>
      </c>
      <c r="C90" s="1" t="s">
        <v>428</v>
      </c>
      <c r="D90" s="1" t="s">
        <v>381</v>
      </c>
      <c r="E90" s="1" t="s">
        <v>409</v>
      </c>
      <c r="F90" s="1" t="s">
        <v>1282</v>
      </c>
      <c r="G90" s="8" t="s">
        <v>429</v>
      </c>
      <c r="H90" s="1" t="s">
        <v>430</v>
      </c>
      <c r="I90" s="1" t="s">
        <v>431</v>
      </c>
      <c r="J90" s="1" t="s">
        <v>432</v>
      </c>
      <c r="K90" s="1" t="s">
        <v>633</v>
      </c>
      <c r="L90" s="1" t="s">
        <v>1215</v>
      </c>
      <c r="M90" s="1" t="s">
        <v>433</v>
      </c>
      <c r="N90" s="1" t="s">
        <v>4650</v>
      </c>
    </row>
    <row r="91" spans="1:18" x14ac:dyDescent="0.55000000000000004">
      <c r="A91" s="76">
        <v>309</v>
      </c>
      <c r="C91" s="1" t="s">
        <v>434</v>
      </c>
      <c r="D91" s="1" t="s">
        <v>381</v>
      </c>
      <c r="E91" s="1" t="s">
        <v>409</v>
      </c>
      <c r="F91" s="1" t="s">
        <v>673</v>
      </c>
      <c r="G91" s="8" t="s">
        <v>435</v>
      </c>
      <c r="H91" s="1" t="s">
        <v>436</v>
      </c>
      <c r="I91" s="1" t="s">
        <v>437</v>
      </c>
      <c r="J91" s="1" t="s">
        <v>438</v>
      </c>
      <c r="K91" s="1" t="s">
        <v>439</v>
      </c>
      <c r="L91" s="1" t="s">
        <v>633</v>
      </c>
      <c r="M91" s="1" t="s">
        <v>633</v>
      </c>
      <c r="N91" s="1" t="s">
        <v>633</v>
      </c>
    </row>
    <row r="92" spans="1:18" x14ac:dyDescent="0.55000000000000004">
      <c r="A92" s="76">
        <v>310</v>
      </c>
      <c r="C92" s="1" t="s">
        <v>440</v>
      </c>
      <c r="D92" s="1" t="s">
        <v>381</v>
      </c>
      <c r="E92" s="1" t="s">
        <v>409</v>
      </c>
      <c r="F92" s="1" t="s">
        <v>673</v>
      </c>
      <c r="G92" s="8" t="s">
        <v>441</v>
      </c>
      <c r="H92" s="1" t="s">
        <v>442</v>
      </c>
      <c r="I92" s="1" t="s">
        <v>443</v>
      </c>
      <c r="J92" s="1" t="s">
        <v>444</v>
      </c>
      <c r="K92" s="1" t="s">
        <v>445</v>
      </c>
      <c r="L92" s="1" t="s">
        <v>633</v>
      </c>
      <c r="M92" s="1" t="s">
        <v>446</v>
      </c>
      <c r="N92" s="1" t="s">
        <v>633</v>
      </c>
    </row>
    <row r="93" spans="1:18" x14ac:dyDescent="0.55000000000000004">
      <c r="A93" s="76">
        <v>311</v>
      </c>
      <c r="C93" s="1" t="s">
        <v>447</v>
      </c>
      <c r="D93" s="1" t="s">
        <v>381</v>
      </c>
      <c r="E93" s="1" t="s">
        <v>409</v>
      </c>
      <c r="F93" s="1" t="s">
        <v>673</v>
      </c>
      <c r="G93" s="8" t="s">
        <v>441</v>
      </c>
      <c r="H93" s="1" t="s">
        <v>448</v>
      </c>
      <c r="I93" s="1" t="s">
        <v>449</v>
      </c>
      <c r="J93" s="1" t="s">
        <v>450</v>
      </c>
      <c r="K93" s="1" t="s">
        <v>633</v>
      </c>
      <c r="L93" s="1" t="s">
        <v>633</v>
      </c>
      <c r="M93" s="1" t="s">
        <v>633</v>
      </c>
      <c r="N93" s="1" t="s">
        <v>633</v>
      </c>
    </row>
    <row r="94" spans="1:18" x14ac:dyDescent="0.55000000000000004">
      <c r="A94" s="76">
        <v>312</v>
      </c>
      <c r="C94" s="1" t="s">
        <v>1004</v>
      </c>
      <c r="D94" s="1" t="s">
        <v>381</v>
      </c>
      <c r="E94" s="1" t="s">
        <v>126</v>
      </c>
      <c r="F94" s="1" t="s">
        <v>1200</v>
      </c>
      <c r="G94" s="8" t="s">
        <v>254</v>
      </c>
      <c r="H94" s="1" t="s">
        <v>1005</v>
      </c>
      <c r="I94" s="1" t="s">
        <v>1006</v>
      </c>
      <c r="J94" s="1" t="s">
        <v>633</v>
      </c>
      <c r="K94" s="1" t="s">
        <v>633</v>
      </c>
      <c r="L94" s="1" t="s">
        <v>1335</v>
      </c>
      <c r="M94" s="1" t="s">
        <v>633</v>
      </c>
      <c r="N94" s="1" t="s">
        <v>1216</v>
      </c>
    </row>
    <row r="95" spans="1:18" x14ac:dyDescent="0.55000000000000004">
      <c r="A95" s="76">
        <v>313</v>
      </c>
      <c r="C95" s="1" t="s">
        <v>451</v>
      </c>
      <c r="D95" s="1" t="s">
        <v>381</v>
      </c>
      <c r="E95" s="1" t="s">
        <v>452</v>
      </c>
      <c r="F95" s="1" t="s">
        <v>1282</v>
      </c>
      <c r="G95" s="8" t="s">
        <v>453</v>
      </c>
      <c r="H95" s="1" t="s">
        <v>454</v>
      </c>
      <c r="I95" s="1" t="s">
        <v>455</v>
      </c>
      <c r="J95" s="1" t="s">
        <v>456</v>
      </c>
      <c r="K95" s="1" t="s">
        <v>633</v>
      </c>
      <c r="L95" s="1" t="s">
        <v>633</v>
      </c>
      <c r="M95" s="1" t="s">
        <v>457</v>
      </c>
      <c r="N95" s="1" t="s">
        <v>633</v>
      </c>
    </row>
    <row r="96" spans="1:18" x14ac:dyDescent="0.55000000000000004">
      <c r="A96" s="76">
        <v>314</v>
      </c>
      <c r="C96" s="1" t="s">
        <v>458</v>
      </c>
      <c r="D96" s="1" t="s">
        <v>381</v>
      </c>
      <c r="E96" s="1" t="s">
        <v>459</v>
      </c>
      <c r="F96" s="1" t="s">
        <v>1200</v>
      </c>
      <c r="G96" s="74" t="s">
        <v>460</v>
      </c>
      <c r="H96" s="74" t="s">
        <v>461</v>
      </c>
      <c r="I96" s="74" t="s">
        <v>462</v>
      </c>
      <c r="J96" s="74" t="s">
        <v>463</v>
      </c>
      <c r="K96" s="74" t="s">
        <v>464</v>
      </c>
      <c r="L96" s="74" t="s">
        <v>4895</v>
      </c>
      <c r="M96" s="74" t="s">
        <v>465</v>
      </c>
      <c r="N96" s="74" t="s">
        <v>4896</v>
      </c>
    </row>
    <row r="97" spans="1:14" x14ac:dyDescent="0.55000000000000004">
      <c r="A97" s="76">
        <v>315</v>
      </c>
      <c r="C97" s="1" t="s">
        <v>466</v>
      </c>
      <c r="D97" s="1" t="s">
        <v>381</v>
      </c>
      <c r="E97" s="1" t="s">
        <v>459</v>
      </c>
      <c r="F97" s="1" t="s">
        <v>1282</v>
      </c>
      <c r="G97" s="8" t="s">
        <v>467</v>
      </c>
      <c r="H97" s="1" t="s">
        <v>468</v>
      </c>
      <c r="I97" s="1" t="s">
        <v>1336</v>
      </c>
      <c r="J97" s="1" t="s">
        <v>1337</v>
      </c>
      <c r="K97" s="1" t="s">
        <v>1338</v>
      </c>
      <c r="L97" s="1" t="s">
        <v>1338</v>
      </c>
      <c r="M97" s="1" t="s">
        <v>1339</v>
      </c>
      <c r="N97" s="1" t="s">
        <v>1702</v>
      </c>
    </row>
    <row r="98" spans="1:14" x14ac:dyDescent="0.55000000000000004">
      <c r="A98" s="76">
        <v>316</v>
      </c>
      <c r="C98" s="1" t="s">
        <v>554</v>
      </c>
      <c r="D98" s="1" t="s">
        <v>381</v>
      </c>
      <c r="E98" s="1" t="s">
        <v>516</v>
      </c>
      <c r="F98" s="1" t="s">
        <v>1282</v>
      </c>
      <c r="G98" s="8" t="s">
        <v>555</v>
      </c>
      <c r="H98" s="1" t="s">
        <v>556</v>
      </c>
      <c r="I98" s="1" t="s">
        <v>557</v>
      </c>
      <c r="J98" s="1" t="s">
        <v>558</v>
      </c>
      <c r="K98" s="1" t="s">
        <v>559</v>
      </c>
      <c r="L98" s="1" t="s">
        <v>633</v>
      </c>
      <c r="M98" s="1" t="s">
        <v>560</v>
      </c>
      <c r="N98" s="1" t="s">
        <v>633</v>
      </c>
    </row>
    <row r="99" spans="1:14" x14ac:dyDescent="0.55000000000000004">
      <c r="A99" s="76">
        <v>317</v>
      </c>
      <c r="C99" s="1" t="s">
        <v>472</v>
      </c>
      <c r="D99" s="1" t="s">
        <v>381</v>
      </c>
      <c r="E99" s="1" t="s">
        <v>471</v>
      </c>
      <c r="F99" s="1" t="s">
        <v>1200</v>
      </c>
      <c r="G99" s="74" t="s">
        <v>473</v>
      </c>
      <c r="H99" s="74" t="s">
        <v>474</v>
      </c>
      <c r="I99" s="74" t="s">
        <v>475</v>
      </c>
      <c r="J99" s="74" t="s">
        <v>476</v>
      </c>
      <c r="K99" s="74" t="s">
        <v>1341</v>
      </c>
      <c r="L99" s="74" t="s">
        <v>1342</v>
      </c>
      <c r="M99" s="74" t="s">
        <v>1070</v>
      </c>
      <c r="N99" s="74" t="s">
        <v>1703</v>
      </c>
    </row>
    <row r="100" spans="1:14" x14ac:dyDescent="0.55000000000000004">
      <c r="A100" s="76">
        <v>318</v>
      </c>
      <c r="C100" s="1" t="s">
        <v>1217</v>
      </c>
      <c r="D100" s="1" t="s">
        <v>381</v>
      </c>
      <c r="E100" s="1" t="s">
        <v>409</v>
      </c>
      <c r="F100" s="1" t="s">
        <v>673</v>
      </c>
      <c r="G100" s="8" t="s">
        <v>1218</v>
      </c>
      <c r="H100" s="1" t="s">
        <v>1219</v>
      </c>
      <c r="I100" s="1" t="s">
        <v>1220</v>
      </c>
      <c r="J100" s="1" t="s">
        <v>1221</v>
      </c>
      <c r="K100" s="1" t="s">
        <v>633</v>
      </c>
      <c r="L100" s="1" t="s">
        <v>4651</v>
      </c>
      <c r="M100" s="1" t="s">
        <v>1222</v>
      </c>
      <c r="N100" s="1" t="s">
        <v>1343</v>
      </c>
    </row>
    <row r="101" spans="1:14" x14ac:dyDescent="0.55000000000000004">
      <c r="A101" s="76">
        <v>319</v>
      </c>
      <c r="C101" s="1" t="s">
        <v>477</v>
      </c>
      <c r="D101" s="1" t="s">
        <v>381</v>
      </c>
      <c r="E101" s="1" t="s">
        <v>471</v>
      </c>
      <c r="F101" s="1" t="s">
        <v>1200</v>
      </c>
      <c r="G101" s="8" t="s">
        <v>478</v>
      </c>
      <c r="H101" s="1" t="s">
        <v>479</v>
      </c>
      <c r="I101" s="1" t="s">
        <v>480</v>
      </c>
      <c r="J101" s="1" t="s">
        <v>481</v>
      </c>
      <c r="K101" s="1" t="s">
        <v>1344</v>
      </c>
      <c r="L101" s="1" t="s">
        <v>4652</v>
      </c>
      <c r="M101" s="1" t="s">
        <v>1345</v>
      </c>
      <c r="N101" s="1" t="s">
        <v>4653</v>
      </c>
    </row>
    <row r="102" spans="1:14" x14ac:dyDescent="0.55000000000000004">
      <c r="A102" s="76">
        <v>320</v>
      </c>
      <c r="C102" s="1" t="s">
        <v>482</v>
      </c>
      <c r="D102" s="1" t="s">
        <v>381</v>
      </c>
      <c r="E102" s="1" t="s">
        <v>471</v>
      </c>
      <c r="F102" s="1" t="s">
        <v>1200</v>
      </c>
      <c r="G102" s="8" t="s">
        <v>483</v>
      </c>
      <c r="H102" s="1" t="s">
        <v>484</v>
      </c>
      <c r="I102" s="1" t="s">
        <v>485</v>
      </c>
      <c r="J102" s="1" t="s">
        <v>486</v>
      </c>
      <c r="K102" s="1" t="s">
        <v>633</v>
      </c>
      <c r="L102" s="1" t="s">
        <v>633</v>
      </c>
      <c r="M102" s="1" t="s">
        <v>633</v>
      </c>
      <c r="N102" s="1" t="s">
        <v>633</v>
      </c>
    </row>
    <row r="103" spans="1:14" x14ac:dyDescent="0.55000000000000004">
      <c r="A103" s="76">
        <v>321</v>
      </c>
      <c r="C103" s="1" t="s">
        <v>487</v>
      </c>
      <c r="D103" s="1" t="s">
        <v>381</v>
      </c>
      <c r="E103" s="1" t="s">
        <v>471</v>
      </c>
      <c r="F103" s="1" t="s">
        <v>1282</v>
      </c>
      <c r="G103" s="8" t="s">
        <v>488</v>
      </c>
      <c r="H103" s="1" t="s">
        <v>489</v>
      </c>
      <c r="I103" s="1" t="s">
        <v>490</v>
      </c>
      <c r="J103" s="1" t="s">
        <v>491</v>
      </c>
      <c r="K103" s="1" t="s">
        <v>1346</v>
      </c>
      <c r="L103" s="1" t="s">
        <v>633</v>
      </c>
      <c r="M103" s="1" t="s">
        <v>1347</v>
      </c>
      <c r="N103" s="1" t="s">
        <v>1223</v>
      </c>
    </row>
    <row r="104" spans="1:14" x14ac:dyDescent="0.55000000000000004">
      <c r="A104" s="76">
        <v>322</v>
      </c>
      <c r="C104" s="1" t="s">
        <v>492</v>
      </c>
      <c r="D104" s="1" t="s">
        <v>381</v>
      </c>
      <c r="E104" s="1" t="s">
        <v>471</v>
      </c>
      <c r="F104" s="1" t="s">
        <v>673</v>
      </c>
      <c r="G104" s="74" t="s">
        <v>493</v>
      </c>
      <c r="H104" s="74" t="s">
        <v>494</v>
      </c>
      <c r="I104" s="74" t="s">
        <v>495</v>
      </c>
      <c r="J104" s="74" t="s">
        <v>496</v>
      </c>
      <c r="K104" s="74" t="s">
        <v>497</v>
      </c>
      <c r="L104" s="74" t="s">
        <v>497</v>
      </c>
      <c r="M104" s="74" t="s">
        <v>1704</v>
      </c>
      <c r="N104" s="74" t="s">
        <v>1348</v>
      </c>
    </row>
    <row r="105" spans="1:14" x14ac:dyDescent="0.55000000000000004">
      <c r="A105" s="76">
        <v>323</v>
      </c>
      <c r="C105" s="1" t="s">
        <v>498</v>
      </c>
      <c r="D105" s="1" t="s">
        <v>381</v>
      </c>
      <c r="E105" s="1" t="s">
        <v>471</v>
      </c>
      <c r="F105" s="1" t="s">
        <v>673</v>
      </c>
      <c r="G105" s="74" t="s">
        <v>499</v>
      </c>
      <c r="H105" s="74" t="s">
        <v>500</v>
      </c>
      <c r="I105" s="74" t="s">
        <v>501</v>
      </c>
      <c r="J105" s="74" t="s">
        <v>502</v>
      </c>
      <c r="K105" s="74" t="s">
        <v>503</v>
      </c>
      <c r="L105" s="74" t="s">
        <v>503</v>
      </c>
      <c r="M105" s="74" t="s">
        <v>1349</v>
      </c>
      <c r="N105" s="74" t="s">
        <v>1350</v>
      </c>
    </row>
    <row r="106" spans="1:14" x14ac:dyDescent="0.55000000000000004">
      <c r="A106" s="76">
        <v>324</v>
      </c>
      <c r="C106" s="1" t="s">
        <v>504</v>
      </c>
      <c r="D106" s="1" t="s">
        <v>381</v>
      </c>
      <c r="E106" s="1" t="s">
        <v>471</v>
      </c>
      <c r="F106" s="1" t="s">
        <v>673</v>
      </c>
      <c r="G106" s="74" t="s">
        <v>505</v>
      </c>
      <c r="H106" s="74" t="s">
        <v>506</v>
      </c>
      <c r="I106" s="74" t="s">
        <v>507</v>
      </c>
      <c r="J106" s="74" t="s">
        <v>508</v>
      </c>
      <c r="K106" s="74" t="s">
        <v>509</v>
      </c>
      <c r="L106" s="74" t="s">
        <v>509</v>
      </c>
      <c r="M106" s="74" t="s">
        <v>1706</v>
      </c>
      <c r="N106" s="74" t="s">
        <v>4897</v>
      </c>
    </row>
    <row r="107" spans="1:14" x14ac:dyDescent="0.55000000000000004">
      <c r="A107" s="76">
        <v>325</v>
      </c>
      <c r="C107" s="1" t="s">
        <v>510</v>
      </c>
      <c r="D107" s="1" t="s">
        <v>381</v>
      </c>
      <c r="E107" s="1" t="s">
        <v>471</v>
      </c>
      <c r="F107" s="1" t="s">
        <v>673</v>
      </c>
      <c r="G107" s="8" t="s">
        <v>511</v>
      </c>
      <c r="H107" s="1" t="s">
        <v>512</v>
      </c>
      <c r="I107" s="1" t="s">
        <v>1351</v>
      </c>
      <c r="J107" s="1" t="s">
        <v>513</v>
      </c>
      <c r="K107" s="1" t="s">
        <v>514</v>
      </c>
      <c r="L107" s="1" t="s">
        <v>514</v>
      </c>
      <c r="M107" s="1" t="s">
        <v>1576</v>
      </c>
      <c r="N107" s="1" t="s">
        <v>1352</v>
      </c>
    </row>
    <row r="108" spans="1:14" x14ac:dyDescent="0.55000000000000004">
      <c r="A108" s="76">
        <v>326</v>
      </c>
      <c r="C108" s="1" t="s">
        <v>515</v>
      </c>
      <c r="D108" s="1" t="s">
        <v>381</v>
      </c>
      <c r="E108" s="1" t="s">
        <v>516</v>
      </c>
      <c r="F108" s="1" t="s">
        <v>1200</v>
      </c>
      <c r="G108" s="74" t="s">
        <v>517</v>
      </c>
      <c r="H108" s="74" t="s">
        <v>518</v>
      </c>
      <c r="I108" s="74" t="s">
        <v>519</v>
      </c>
      <c r="J108" s="74" t="s">
        <v>520</v>
      </c>
      <c r="K108" s="74" t="s">
        <v>521</v>
      </c>
      <c r="L108" s="74" t="s">
        <v>1241</v>
      </c>
      <c r="M108" s="74" t="s">
        <v>522</v>
      </c>
      <c r="N108" s="74" t="s">
        <v>1705</v>
      </c>
    </row>
    <row r="109" spans="1:14" x14ac:dyDescent="0.55000000000000004">
      <c r="A109" s="76">
        <v>327</v>
      </c>
      <c r="C109" s="1" t="s">
        <v>523</v>
      </c>
      <c r="D109" s="1" t="s">
        <v>381</v>
      </c>
      <c r="E109" s="1" t="s">
        <v>516</v>
      </c>
      <c r="F109" s="1" t="s">
        <v>1200</v>
      </c>
      <c r="G109" s="8" t="s">
        <v>524</v>
      </c>
      <c r="H109" s="1" t="s">
        <v>525</v>
      </c>
      <c r="I109" s="1" t="s">
        <v>526</v>
      </c>
      <c r="J109" s="1" t="s">
        <v>527</v>
      </c>
      <c r="K109" s="1" t="s">
        <v>528</v>
      </c>
      <c r="L109" s="1" t="s">
        <v>528</v>
      </c>
      <c r="M109" s="1" t="s">
        <v>529</v>
      </c>
      <c r="N109" s="1" t="s">
        <v>1353</v>
      </c>
    </row>
    <row r="110" spans="1:14" x14ac:dyDescent="0.55000000000000004">
      <c r="A110" s="76">
        <v>328</v>
      </c>
      <c r="C110" s="1" t="s">
        <v>4654</v>
      </c>
      <c r="D110" s="1" t="s">
        <v>381</v>
      </c>
      <c r="E110" s="1" t="s">
        <v>516</v>
      </c>
      <c r="F110" s="1" t="s">
        <v>1200</v>
      </c>
      <c r="G110" s="74" t="s">
        <v>517</v>
      </c>
      <c r="H110" s="74" t="s">
        <v>4655</v>
      </c>
      <c r="I110" s="74" t="s">
        <v>4656</v>
      </c>
      <c r="J110" s="74" t="s">
        <v>633</v>
      </c>
      <c r="K110" s="74" t="s">
        <v>4657</v>
      </c>
      <c r="L110" s="74" t="s">
        <v>4657</v>
      </c>
      <c r="M110" s="74" t="s">
        <v>4658</v>
      </c>
      <c r="N110" s="74" t="s">
        <v>4659</v>
      </c>
    </row>
    <row r="111" spans="1:14" x14ac:dyDescent="0.55000000000000004">
      <c r="A111" s="76">
        <v>329</v>
      </c>
      <c r="C111" s="1" t="s">
        <v>530</v>
      </c>
      <c r="D111" s="1" t="s">
        <v>381</v>
      </c>
      <c r="E111" s="1" t="s">
        <v>516</v>
      </c>
      <c r="F111" s="1" t="s">
        <v>1282</v>
      </c>
      <c r="G111" s="8" t="s">
        <v>531</v>
      </c>
      <c r="H111" s="1" t="s">
        <v>532</v>
      </c>
      <c r="I111" s="1" t="s">
        <v>533</v>
      </c>
      <c r="J111" s="1" t="s">
        <v>534</v>
      </c>
      <c r="K111" s="1" t="s">
        <v>535</v>
      </c>
      <c r="L111" s="1" t="s">
        <v>535</v>
      </c>
      <c r="M111" s="1" t="s">
        <v>1354</v>
      </c>
      <c r="N111" s="1" t="s">
        <v>4660</v>
      </c>
    </row>
    <row r="112" spans="1:14" x14ac:dyDescent="0.55000000000000004">
      <c r="A112" s="76">
        <v>330</v>
      </c>
      <c r="C112" s="1" t="s">
        <v>536</v>
      </c>
      <c r="D112" s="1" t="s">
        <v>381</v>
      </c>
      <c r="E112" s="1" t="s">
        <v>516</v>
      </c>
      <c r="F112" s="1" t="s">
        <v>1200</v>
      </c>
      <c r="G112" s="8" t="s">
        <v>537</v>
      </c>
      <c r="H112" s="1" t="s">
        <v>538</v>
      </c>
      <c r="I112" s="1" t="s">
        <v>539</v>
      </c>
      <c r="J112" s="1" t="s">
        <v>540</v>
      </c>
      <c r="K112" s="1" t="s">
        <v>633</v>
      </c>
      <c r="L112" s="1" t="s">
        <v>633</v>
      </c>
      <c r="M112" s="1" t="s">
        <v>1355</v>
      </c>
      <c r="N112" s="1" t="s">
        <v>4661</v>
      </c>
    </row>
    <row r="113" spans="1:14" x14ac:dyDescent="0.55000000000000004">
      <c r="A113" s="76">
        <v>331</v>
      </c>
      <c r="C113" s="1" t="s">
        <v>541</v>
      </c>
      <c r="D113" s="1" t="s">
        <v>381</v>
      </c>
      <c r="E113" s="1" t="s">
        <v>516</v>
      </c>
      <c r="F113" s="1" t="s">
        <v>673</v>
      </c>
      <c r="G113" s="8" t="s">
        <v>542</v>
      </c>
      <c r="H113" s="1" t="s">
        <v>543</v>
      </c>
      <c r="I113" s="1" t="s">
        <v>544</v>
      </c>
      <c r="J113" s="1" t="s">
        <v>545</v>
      </c>
      <c r="K113" s="1" t="s">
        <v>546</v>
      </c>
      <c r="L113" s="1" t="s">
        <v>633</v>
      </c>
      <c r="M113" s="1" t="s">
        <v>547</v>
      </c>
      <c r="N113" s="1" t="s">
        <v>633</v>
      </c>
    </row>
    <row r="114" spans="1:14" x14ac:dyDescent="0.55000000000000004">
      <c r="A114" s="76">
        <v>332</v>
      </c>
      <c r="C114" s="1" t="s">
        <v>548</v>
      </c>
      <c r="D114" s="1" t="s">
        <v>381</v>
      </c>
      <c r="E114" s="1" t="s">
        <v>516</v>
      </c>
      <c r="F114" s="1" t="s">
        <v>1200</v>
      </c>
      <c r="G114" s="74" t="s">
        <v>517</v>
      </c>
      <c r="H114" s="74" t="s">
        <v>549</v>
      </c>
      <c r="I114" s="74" t="s">
        <v>550</v>
      </c>
      <c r="J114" s="74" t="s">
        <v>551</v>
      </c>
      <c r="K114" s="74" t="s">
        <v>552</v>
      </c>
      <c r="L114" s="74" t="s">
        <v>552</v>
      </c>
      <c r="M114" s="74" t="s">
        <v>553</v>
      </c>
      <c r="N114" s="74" t="s">
        <v>1224</v>
      </c>
    </row>
    <row r="115" spans="1:14" x14ac:dyDescent="0.55000000000000004">
      <c r="A115" s="76">
        <v>401</v>
      </c>
      <c r="C115" s="1" t="s">
        <v>561</v>
      </c>
      <c r="D115" s="1" t="s">
        <v>562</v>
      </c>
      <c r="E115" s="1" t="s">
        <v>1356</v>
      </c>
      <c r="F115" s="1" t="s">
        <v>1200</v>
      </c>
      <c r="G115" s="8" t="s">
        <v>563</v>
      </c>
      <c r="H115" s="1" t="s">
        <v>564</v>
      </c>
      <c r="I115" s="1" t="s">
        <v>565</v>
      </c>
      <c r="J115" s="1" t="s">
        <v>566</v>
      </c>
      <c r="K115" s="1" t="s">
        <v>567</v>
      </c>
      <c r="L115" s="1" t="s">
        <v>567</v>
      </c>
      <c r="M115" s="1" t="s">
        <v>568</v>
      </c>
      <c r="N115" s="1" t="s">
        <v>4898</v>
      </c>
    </row>
    <row r="116" spans="1:14" x14ac:dyDescent="0.55000000000000004">
      <c r="A116" s="76">
        <v>501</v>
      </c>
      <c r="C116" s="1" t="s">
        <v>1357</v>
      </c>
      <c r="D116" s="1" t="s">
        <v>1358</v>
      </c>
      <c r="E116" s="1" t="s">
        <v>633</v>
      </c>
      <c r="F116" s="1" t="s">
        <v>1200</v>
      </c>
      <c r="G116" s="8" t="s">
        <v>254</v>
      </c>
      <c r="H116" s="1" t="s">
        <v>255</v>
      </c>
      <c r="I116" s="1" t="s">
        <v>256</v>
      </c>
      <c r="J116" s="1" t="s">
        <v>257</v>
      </c>
      <c r="K116" s="1" t="s">
        <v>258</v>
      </c>
      <c r="L116" s="1" t="s">
        <v>258</v>
      </c>
      <c r="M116" s="1" t="s">
        <v>259</v>
      </c>
      <c r="N116" s="1" t="s">
        <v>4630</v>
      </c>
    </row>
    <row r="117" spans="1:14" x14ac:dyDescent="0.55000000000000004">
      <c r="A117" s="76">
        <v>502</v>
      </c>
      <c r="C117" s="1" t="s">
        <v>1359</v>
      </c>
      <c r="D117" s="1" t="s">
        <v>1358</v>
      </c>
      <c r="E117" s="1" t="s">
        <v>633</v>
      </c>
      <c r="F117" s="1" t="s">
        <v>673</v>
      </c>
      <c r="G117" s="8" t="s">
        <v>71</v>
      </c>
      <c r="H117" s="1" t="s">
        <v>72</v>
      </c>
      <c r="I117" s="1" t="s">
        <v>73</v>
      </c>
      <c r="J117" s="1" t="s">
        <v>74</v>
      </c>
      <c r="K117" s="1" t="s">
        <v>1287</v>
      </c>
      <c r="L117" s="1" t="s">
        <v>1288</v>
      </c>
      <c r="M117" s="1" t="s">
        <v>1289</v>
      </c>
      <c r="N117" s="1" t="s">
        <v>1688</v>
      </c>
    </row>
    <row r="118" spans="1:14" x14ac:dyDescent="0.55000000000000004">
      <c r="A118" s="76">
        <v>503</v>
      </c>
      <c r="C118" s="1" t="s">
        <v>183</v>
      </c>
      <c r="D118" s="1" t="s">
        <v>1358</v>
      </c>
      <c r="E118" s="1" t="s">
        <v>633</v>
      </c>
      <c r="F118" s="1" t="s">
        <v>1282</v>
      </c>
      <c r="G118" s="8" t="s">
        <v>184</v>
      </c>
      <c r="H118" s="1" t="s">
        <v>185</v>
      </c>
      <c r="I118" s="1" t="s">
        <v>186</v>
      </c>
      <c r="J118" s="1" t="s">
        <v>187</v>
      </c>
      <c r="K118" s="1" t="s">
        <v>188</v>
      </c>
      <c r="L118" s="1" t="s">
        <v>189</v>
      </c>
      <c r="M118" s="1" t="s">
        <v>190</v>
      </c>
      <c r="N118" s="10" t="s">
        <v>1304</v>
      </c>
    </row>
    <row r="119" spans="1:14" x14ac:dyDescent="0.55000000000000004">
      <c r="A119" s="76">
        <v>504</v>
      </c>
      <c r="C119" s="1" t="s">
        <v>1360</v>
      </c>
      <c r="D119" s="1" t="s">
        <v>1358</v>
      </c>
      <c r="E119" s="1" t="s">
        <v>633</v>
      </c>
      <c r="F119" s="1" t="s">
        <v>1201</v>
      </c>
      <c r="G119" s="8" t="s">
        <v>310</v>
      </c>
      <c r="H119" s="1" t="s">
        <v>311</v>
      </c>
      <c r="I119" s="1" t="s">
        <v>312</v>
      </c>
      <c r="J119" s="1" t="s">
        <v>313</v>
      </c>
      <c r="K119" s="1" t="s">
        <v>633</v>
      </c>
      <c r="L119" s="1" t="s">
        <v>1188</v>
      </c>
      <c r="M119" s="1" t="s">
        <v>314</v>
      </c>
      <c r="N119" s="1" t="s">
        <v>1697</v>
      </c>
    </row>
    <row r="120" spans="1:14" x14ac:dyDescent="0.55000000000000004">
      <c r="A120" s="76">
        <v>505</v>
      </c>
      <c r="C120" s="1" t="s">
        <v>1682</v>
      </c>
      <c r="D120" s="1" t="s">
        <v>633</v>
      </c>
      <c r="E120" s="1" t="s">
        <v>633</v>
      </c>
      <c r="F120" s="8" t="s">
        <v>673</v>
      </c>
      <c r="G120" s="1" t="s">
        <v>179</v>
      </c>
      <c r="H120" s="1" t="s">
        <v>180</v>
      </c>
      <c r="I120" s="1" t="s">
        <v>181</v>
      </c>
      <c r="J120" s="1" t="s">
        <v>182</v>
      </c>
      <c r="K120" s="1" t="s">
        <v>804</v>
      </c>
      <c r="L120" s="1" t="s">
        <v>804</v>
      </c>
      <c r="M120" s="1" t="s">
        <v>1170</v>
      </c>
      <c r="N120" s="1" t="s">
        <v>1692</v>
      </c>
    </row>
    <row r="121" spans="1:14" x14ac:dyDescent="0.55000000000000004">
      <c r="A121" s="76">
        <v>506</v>
      </c>
      <c r="C121" s="1" t="s">
        <v>1683</v>
      </c>
      <c r="D121" s="1" t="s">
        <v>633</v>
      </c>
      <c r="E121" s="1" t="s">
        <v>633</v>
      </c>
      <c r="F121" s="8" t="s">
        <v>1200</v>
      </c>
      <c r="G121" s="1" t="s">
        <v>139</v>
      </c>
      <c r="H121" s="1" t="s">
        <v>232</v>
      </c>
      <c r="I121" s="1" t="s">
        <v>233</v>
      </c>
      <c r="J121" s="1" t="s">
        <v>234</v>
      </c>
      <c r="K121" s="1" t="s">
        <v>143</v>
      </c>
      <c r="L121" s="1" t="s">
        <v>235</v>
      </c>
      <c r="M121" s="1" t="s">
        <v>786</v>
      </c>
      <c r="N121" s="1" t="s">
        <v>4640</v>
      </c>
    </row>
    <row r="122" spans="1:14" x14ac:dyDescent="0.55000000000000004">
      <c r="A122" s="76">
        <v>507</v>
      </c>
      <c r="C122" s="1" t="s">
        <v>4662</v>
      </c>
      <c r="D122" s="1" t="s">
        <v>125</v>
      </c>
      <c r="E122" s="1" t="s">
        <v>126</v>
      </c>
      <c r="F122" s="8" t="s">
        <v>1200</v>
      </c>
      <c r="G122" s="1" t="s">
        <v>294</v>
      </c>
      <c r="H122" s="1" t="s">
        <v>295</v>
      </c>
      <c r="I122" s="1" t="s">
        <v>296</v>
      </c>
      <c r="J122" s="1" t="s">
        <v>297</v>
      </c>
      <c r="K122" s="1" t="s">
        <v>1186</v>
      </c>
      <c r="L122" s="1" t="s">
        <v>1186</v>
      </c>
      <c r="M122" s="1" t="s">
        <v>298</v>
      </c>
      <c r="N122" s="1" t="s">
        <v>633</v>
      </c>
    </row>
    <row r="123" spans="1:14" x14ac:dyDescent="0.55000000000000004">
      <c r="A123" s="76">
        <v>601</v>
      </c>
      <c r="C123" s="1" t="s">
        <v>569</v>
      </c>
      <c r="D123" s="1" t="s">
        <v>15</v>
      </c>
      <c r="E123" s="1" t="s">
        <v>570</v>
      </c>
      <c r="F123" s="8" t="s">
        <v>1200</v>
      </c>
      <c r="G123" s="1" t="s">
        <v>139</v>
      </c>
      <c r="H123" s="1" t="s">
        <v>232</v>
      </c>
      <c r="I123" s="1" t="s">
        <v>233</v>
      </c>
      <c r="J123" s="1" t="s">
        <v>234</v>
      </c>
      <c r="K123" s="1" t="s">
        <v>143</v>
      </c>
      <c r="L123" s="1" t="s">
        <v>235</v>
      </c>
      <c r="M123" s="1" t="s">
        <v>786</v>
      </c>
      <c r="N123" s="1" t="s">
        <v>633</v>
      </c>
    </row>
    <row r="124" spans="1:14" x14ac:dyDescent="0.55000000000000004">
      <c r="A124" s="76">
        <v>602</v>
      </c>
      <c r="C124" s="1" t="s">
        <v>571</v>
      </c>
      <c r="D124" s="1" t="s">
        <v>15</v>
      </c>
      <c r="E124" s="1" t="s">
        <v>16</v>
      </c>
      <c r="F124" s="8" t="s">
        <v>1200</v>
      </c>
      <c r="G124" s="1" t="s">
        <v>145</v>
      </c>
      <c r="H124" s="1" t="s">
        <v>146</v>
      </c>
      <c r="I124" s="1" t="s">
        <v>263</v>
      </c>
      <c r="J124" s="1" t="s">
        <v>264</v>
      </c>
      <c r="K124" s="1" t="s">
        <v>265</v>
      </c>
      <c r="L124" s="1" t="s">
        <v>265</v>
      </c>
      <c r="M124" s="1" t="s">
        <v>1310</v>
      </c>
      <c r="N124" s="1" t="s">
        <v>633</v>
      </c>
    </row>
    <row r="125" spans="1:14" x14ac:dyDescent="0.55000000000000004">
      <c r="A125" s="76">
        <v>603</v>
      </c>
      <c r="C125" s="1" t="s">
        <v>1361</v>
      </c>
      <c r="D125" s="1" t="s">
        <v>15</v>
      </c>
      <c r="E125" s="1" t="s">
        <v>120</v>
      </c>
      <c r="F125" s="8" t="s">
        <v>1282</v>
      </c>
      <c r="G125" s="1" t="s">
        <v>99</v>
      </c>
      <c r="H125" s="1" t="s">
        <v>100</v>
      </c>
      <c r="I125" s="1" t="s">
        <v>101</v>
      </c>
      <c r="J125" s="1" t="s">
        <v>102</v>
      </c>
      <c r="K125" s="1" t="s">
        <v>103</v>
      </c>
      <c r="L125" s="1" t="s">
        <v>103</v>
      </c>
      <c r="M125" s="1" t="s">
        <v>162</v>
      </c>
      <c r="N125" s="1" t="s">
        <v>1207</v>
      </c>
    </row>
    <row r="126" spans="1:14" x14ac:dyDescent="0.55000000000000004">
      <c r="A126" s="76">
        <v>604</v>
      </c>
      <c r="C126" s="1" t="s">
        <v>1362</v>
      </c>
      <c r="D126" s="1" t="s">
        <v>15</v>
      </c>
      <c r="E126" s="1" t="s">
        <v>633</v>
      </c>
      <c r="F126" s="8" t="s">
        <v>1200</v>
      </c>
      <c r="G126" s="1" t="s">
        <v>127</v>
      </c>
      <c r="H126" s="1" t="s">
        <v>377</v>
      </c>
      <c r="I126" s="1" t="s">
        <v>378</v>
      </c>
      <c r="J126" s="1" t="s">
        <v>379</v>
      </c>
      <c r="K126" s="1" t="s">
        <v>981</v>
      </c>
      <c r="L126" s="1" t="s">
        <v>981</v>
      </c>
      <c r="M126" s="1" t="s">
        <v>982</v>
      </c>
      <c r="N126" s="1" t="s">
        <v>633</v>
      </c>
    </row>
    <row r="127" spans="1:14" x14ac:dyDescent="0.55000000000000004">
      <c r="A127" s="76">
        <v>605</v>
      </c>
      <c r="C127" s="1" t="s">
        <v>1363</v>
      </c>
      <c r="D127" s="1" t="s">
        <v>15</v>
      </c>
      <c r="E127" s="1" t="s">
        <v>633</v>
      </c>
      <c r="F127" s="8" t="s">
        <v>633</v>
      </c>
      <c r="G127" s="1" t="s">
        <v>633</v>
      </c>
      <c r="H127" s="1" t="s">
        <v>633</v>
      </c>
      <c r="I127" s="1" t="s">
        <v>633</v>
      </c>
      <c r="J127" s="1" t="s">
        <v>633</v>
      </c>
      <c r="K127" s="1" t="s">
        <v>633</v>
      </c>
      <c r="L127" s="1" t="s">
        <v>633</v>
      </c>
      <c r="M127" s="1" t="s">
        <v>633</v>
      </c>
      <c r="N127" s="1" t="s">
        <v>633</v>
      </c>
    </row>
    <row r="128" spans="1:14" x14ac:dyDescent="0.55000000000000004">
      <c r="A128" s="76">
        <v>701</v>
      </c>
      <c r="C128" s="1" t="s">
        <v>572</v>
      </c>
      <c r="D128" s="1" t="s">
        <v>125</v>
      </c>
      <c r="E128" s="1" t="s">
        <v>126</v>
      </c>
      <c r="F128" s="8" t="s">
        <v>1282</v>
      </c>
      <c r="G128" s="1" t="s">
        <v>555</v>
      </c>
      <c r="H128" s="1" t="s">
        <v>556</v>
      </c>
      <c r="I128" s="1" t="s">
        <v>557</v>
      </c>
      <c r="J128" s="1" t="s">
        <v>558</v>
      </c>
      <c r="K128" s="1" t="s">
        <v>559</v>
      </c>
      <c r="L128" s="1" t="s">
        <v>633</v>
      </c>
      <c r="M128" s="1" t="s">
        <v>560</v>
      </c>
      <c r="N128" s="1" t="s">
        <v>633</v>
      </c>
    </row>
    <row r="129" spans="1:14" x14ac:dyDescent="0.55000000000000004">
      <c r="A129" s="76">
        <v>702</v>
      </c>
      <c r="C129" s="1" t="s">
        <v>573</v>
      </c>
      <c r="D129" s="1" t="s">
        <v>125</v>
      </c>
      <c r="E129" s="1" t="s">
        <v>126</v>
      </c>
      <c r="F129" s="8" t="s">
        <v>1282</v>
      </c>
      <c r="G129" s="1" t="s">
        <v>467</v>
      </c>
      <c r="H129" s="1" t="s">
        <v>468</v>
      </c>
      <c r="I129" s="1" t="s">
        <v>469</v>
      </c>
      <c r="J129" s="1" t="s">
        <v>470</v>
      </c>
      <c r="K129" s="1" t="s">
        <v>574</v>
      </c>
      <c r="L129" s="1" t="s">
        <v>633</v>
      </c>
      <c r="M129" s="1" t="s">
        <v>1364</v>
      </c>
      <c r="N129" s="1" t="s">
        <v>1340</v>
      </c>
    </row>
    <row r="130" spans="1:14" x14ac:dyDescent="0.55000000000000004">
      <c r="A130" s="76">
        <v>801</v>
      </c>
      <c r="C130" s="1" t="s">
        <v>575</v>
      </c>
      <c r="D130" s="1" t="s">
        <v>381</v>
      </c>
      <c r="E130" s="1" t="s">
        <v>409</v>
      </c>
      <c r="F130" s="8" t="s">
        <v>1200</v>
      </c>
      <c r="G130" s="1" t="s">
        <v>139</v>
      </c>
      <c r="H130" s="1" t="s">
        <v>232</v>
      </c>
      <c r="I130" s="1" t="s">
        <v>233</v>
      </c>
      <c r="J130" s="1" t="s">
        <v>234</v>
      </c>
      <c r="K130" s="1" t="s">
        <v>143</v>
      </c>
      <c r="L130" s="1" t="s">
        <v>235</v>
      </c>
      <c r="M130" s="1" t="s">
        <v>786</v>
      </c>
      <c r="N130" s="1" t="s">
        <v>633</v>
      </c>
    </row>
    <row r="131" spans="1:14" x14ac:dyDescent="0.55000000000000004">
      <c r="A131" s="76">
        <v>802</v>
      </c>
      <c r="C131" s="1" t="s">
        <v>576</v>
      </c>
      <c r="D131" s="1" t="s">
        <v>381</v>
      </c>
      <c r="E131" s="1" t="s">
        <v>126</v>
      </c>
      <c r="F131" s="8" t="s">
        <v>1200</v>
      </c>
      <c r="G131" s="1" t="s">
        <v>145</v>
      </c>
      <c r="H131" s="1" t="s">
        <v>146</v>
      </c>
      <c r="I131" s="1" t="s">
        <v>263</v>
      </c>
      <c r="J131" s="1" t="s">
        <v>264</v>
      </c>
      <c r="K131" s="1" t="s">
        <v>265</v>
      </c>
      <c r="L131" s="1" t="s">
        <v>265</v>
      </c>
      <c r="M131" s="1" t="s">
        <v>1310</v>
      </c>
      <c r="N131" s="1" t="s">
        <v>633</v>
      </c>
    </row>
    <row r="132" spans="1:14" x14ac:dyDescent="0.55000000000000004">
      <c r="A132" s="76">
        <v>803</v>
      </c>
      <c r="C132" s="1" t="s">
        <v>1365</v>
      </c>
      <c r="D132" s="1" t="s">
        <v>381</v>
      </c>
      <c r="E132" s="1" t="s">
        <v>633</v>
      </c>
      <c r="F132" s="8" t="s">
        <v>1200</v>
      </c>
      <c r="G132" s="1" t="s">
        <v>127</v>
      </c>
      <c r="H132" s="1" t="s">
        <v>377</v>
      </c>
      <c r="I132" s="1" t="s">
        <v>378</v>
      </c>
      <c r="J132" s="1" t="s">
        <v>379</v>
      </c>
      <c r="K132" s="1" t="s">
        <v>981</v>
      </c>
      <c r="L132" s="1" t="s">
        <v>981</v>
      </c>
      <c r="M132" s="1" t="s">
        <v>982</v>
      </c>
      <c r="N132" s="1" t="s">
        <v>633</v>
      </c>
    </row>
    <row r="133" spans="1:14" x14ac:dyDescent="0.55000000000000004">
      <c r="A133" s="1">
        <v>804</v>
      </c>
      <c r="C133" s="1" t="s">
        <v>1366</v>
      </c>
      <c r="D133" s="1" t="s">
        <v>125</v>
      </c>
      <c r="E133" s="1" t="s">
        <v>126</v>
      </c>
      <c r="F133" s="8" t="s">
        <v>1200</v>
      </c>
      <c r="G133" s="1" t="s">
        <v>127</v>
      </c>
      <c r="H133" s="1" t="s">
        <v>128</v>
      </c>
      <c r="I133" s="1" t="s">
        <v>236</v>
      </c>
      <c r="J133" s="1" t="s">
        <v>237</v>
      </c>
      <c r="K133" s="1" t="s">
        <v>238</v>
      </c>
      <c r="L133" s="1" t="s">
        <v>238</v>
      </c>
      <c r="M133" s="1" t="s">
        <v>1307</v>
      </c>
      <c r="N133" s="1" t="s">
        <v>1308</v>
      </c>
    </row>
  </sheetData>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O64"/>
  <sheetViews>
    <sheetView workbookViewId="0">
      <selection activeCell="C64" sqref="C64"/>
    </sheetView>
  </sheetViews>
  <sheetFormatPr defaultRowHeight="18" x14ac:dyDescent="0.55000000000000004"/>
  <cols>
    <col min="1" max="1" width="9.33203125" bestFit="1" customWidth="1"/>
    <col min="2" max="2" width="3.83203125" bestFit="1" customWidth="1"/>
    <col min="3" max="3" width="39.08203125" bestFit="1" customWidth="1"/>
    <col min="4" max="4" width="16.25" bestFit="1" customWidth="1"/>
    <col min="5" max="5" width="5.6640625" style="49" customWidth="1"/>
    <col min="6" max="6" width="3.33203125" style="66" bestFit="1" customWidth="1"/>
    <col min="7" max="7" width="5.6640625" style="49" customWidth="1"/>
    <col min="8" max="8" width="8.58203125" customWidth="1"/>
    <col min="9" max="9" width="8.58203125" style="50" customWidth="1"/>
    <col min="10" max="14" width="8.58203125" customWidth="1"/>
    <col min="15" max="15" width="15.58203125" customWidth="1"/>
  </cols>
  <sheetData>
    <row r="1" spans="1:15" ht="18.5" thickBot="1" x14ac:dyDescent="0.6"/>
    <row r="2" spans="1:15" ht="18.75" customHeight="1" x14ac:dyDescent="0.55000000000000004">
      <c r="A2" s="220" t="s">
        <v>1236</v>
      </c>
      <c r="B2" s="223" t="s">
        <v>1235</v>
      </c>
      <c r="C2" s="171" t="s">
        <v>611</v>
      </c>
      <c r="D2" s="171" t="s">
        <v>579</v>
      </c>
      <c r="E2" s="226" t="s">
        <v>580</v>
      </c>
      <c r="F2" s="226"/>
      <c r="G2" s="226"/>
      <c r="H2" s="174" t="s">
        <v>593</v>
      </c>
      <c r="I2" s="174" t="s">
        <v>594</v>
      </c>
      <c r="J2" s="195" t="s">
        <v>614</v>
      </c>
      <c r="K2" s="195"/>
      <c r="L2" s="195"/>
      <c r="M2" s="195"/>
      <c r="N2" s="195"/>
      <c r="O2" s="229" t="s">
        <v>596</v>
      </c>
    </row>
    <row r="3" spans="1:15" x14ac:dyDescent="0.55000000000000004">
      <c r="A3" s="221"/>
      <c r="B3" s="224"/>
      <c r="C3" s="172"/>
      <c r="D3" s="172"/>
      <c r="E3" s="227"/>
      <c r="F3" s="227"/>
      <c r="G3" s="227"/>
      <c r="H3" s="175"/>
      <c r="I3" s="175"/>
      <c r="J3" s="205" t="s">
        <v>615</v>
      </c>
      <c r="K3" s="205" t="s">
        <v>588</v>
      </c>
      <c r="L3" s="205"/>
      <c r="M3" s="205" t="s">
        <v>589</v>
      </c>
      <c r="N3" s="205"/>
      <c r="O3" s="230"/>
    </row>
    <row r="4" spans="1:15" ht="22.5" thickBot="1" x14ac:dyDescent="0.6">
      <c r="A4" s="222"/>
      <c r="B4" s="225"/>
      <c r="C4" s="173"/>
      <c r="D4" s="173"/>
      <c r="E4" s="228"/>
      <c r="F4" s="228"/>
      <c r="G4" s="228"/>
      <c r="H4" s="176"/>
      <c r="I4" s="176"/>
      <c r="J4" s="206"/>
      <c r="K4" s="27" t="s">
        <v>586</v>
      </c>
      <c r="L4" s="27" t="s">
        <v>587</v>
      </c>
      <c r="M4" s="26" t="s">
        <v>590</v>
      </c>
      <c r="N4" s="26" t="s">
        <v>591</v>
      </c>
      <c r="O4" s="231"/>
    </row>
    <row r="5" spans="1:15" x14ac:dyDescent="0.55000000000000004">
      <c r="A5" s="57">
        <f>調査書１!B14</f>
        <v>1</v>
      </c>
      <c r="B5" s="58">
        <v>1</v>
      </c>
      <c r="C5" s="58" t="str">
        <f>調査書１!D14</f>
        <v/>
      </c>
      <c r="D5" s="58" t="str">
        <f>調査書１!O14</f>
        <v/>
      </c>
      <c r="E5" s="60" t="str">
        <f>調査書１!S14</f>
        <v/>
      </c>
      <c r="F5" s="67" t="str">
        <f>調査書１!U14</f>
        <v>～</v>
      </c>
      <c r="G5" s="63" t="str">
        <f>調査書１!V14</f>
        <v/>
      </c>
      <c r="H5" s="58" t="str">
        <f>調査書１!X14</f>
        <v/>
      </c>
      <c r="I5" s="70" t="str">
        <f>調査書１!Z14</f>
        <v/>
      </c>
      <c r="J5" s="58" t="str">
        <f>調査書１!AB14</f>
        <v/>
      </c>
      <c r="K5" s="58" t="str">
        <f>調査書１!AE14</f>
        <v/>
      </c>
      <c r="L5" s="58" t="str">
        <f>調査書１!AG14</f>
        <v/>
      </c>
      <c r="M5" s="58" t="str">
        <f>調査書１!AI14</f>
        <v/>
      </c>
      <c r="N5" s="58" t="str">
        <f>調査書１!AL14</f>
        <v/>
      </c>
      <c r="O5" s="59" t="str">
        <f>調査書１!AO14</f>
        <v/>
      </c>
    </row>
    <row r="6" spans="1:15" x14ac:dyDescent="0.55000000000000004">
      <c r="A6" s="52">
        <f>調査書１!B15</f>
        <v>2</v>
      </c>
      <c r="B6" s="51">
        <v>2</v>
      </c>
      <c r="C6" s="51" t="str">
        <f>調査書１!D15</f>
        <v/>
      </c>
      <c r="D6" s="51" t="str">
        <f>調査書１!O15</f>
        <v/>
      </c>
      <c r="E6" s="61" t="str">
        <f>調査書１!S15</f>
        <v/>
      </c>
      <c r="F6" s="68" t="str">
        <f>調査書１!U15</f>
        <v>～</v>
      </c>
      <c r="G6" s="64" t="str">
        <f>調査書１!V15</f>
        <v/>
      </c>
      <c r="H6" s="51" t="str">
        <f>調査書１!X15</f>
        <v/>
      </c>
      <c r="I6" s="71" t="str">
        <f>調査書１!Z15</f>
        <v/>
      </c>
      <c r="J6" s="51" t="str">
        <f>調査書１!AB15</f>
        <v/>
      </c>
      <c r="K6" s="51" t="str">
        <f>調査書１!AE15</f>
        <v/>
      </c>
      <c r="L6" s="51" t="str">
        <f>調査書１!AG15</f>
        <v/>
      </c>
      <c r="M6" s="51" t="str">
        <f>調査書１!AI15</f>
        <v/>
      </c>
      <c r="N6" s="51" t="str">
        <f>調査書１!AL15</f>
        <v/>
      </c>
      <c r="O6" s="53" t="str">
        <f>調査書１!AO15</f>
        <v/>
      </c>
    </row>
    <row r="7" spans="1:15" x14ac:dyDescent="0.55000000000000004">
      <c r="A7" s="52">
        <f>調査書１!B16</f>
        <v>3</v>
      </c>
      <c r="B7" s="51">
        <v>3</v>
      </c>
      <c r="C7" s="51" t="str">
        <f>調査書１!D16</f>
        <v/>
      </c>
      <c r="D7" s="51" t="str">
        <f>調査書１!O16</f>
        <v/>
      </c>
      <c r="E7" s="61" t="str">
        <f>調査書１!S16</f>
        <v/>
      </c>
      <c r="F7" s="68" t="str">
        <f>調査書１!U16</f>
        <v>～</v>
      </c>
      <c r="G7" s="64" t="str">
        <f>調査書１!V16</f>
        <v/>
      </c>
      <c r="H7" s="51" t="str">
        <f>調査書１!X16</f>
        <v/>
      </c>
      <c r="I7" s="71" t="str">
        <f>調査書１!Z16</f>
        <v/>
      </c>
      <c r="J7" s="51" t="str">
        <f>調査書１!AB16</f>
        <v/>
      </c>
      <c r="K7" s="51" t="str">
        <f>調査書１!AE16</f>
        <v/>
      </c>
      <c r="L7" s="51" t="str">
        <f>調査書１!AG16</f>
        <v/>
      </c>
      <c r="M7" s="51" t="str">
        <f>調査書１!AI16</f>
        <v/>
      </c>
      <c r="N7" s="51" t="str">
        <f>調査書１!AL16</f>
        <v/>
      </c>
      <c r="O7" s="53" t="str">
        <f>調査書１!AO16</f>
        <v/>
      </c>
    </row>
    <row r="8" spans="1:15" x14ac:dyDescent="0.55000000000000004">
      <c r="A8" s="52">
        <f>調査書１!B17</f>
        <v>4</v>
      </c>
      <c r="B8" s="51">
        <v>4</v>
      </c>
      <c r="C8" s="51" t="str">
        <f>調査書１!D17</f>
        <v/>
      </c>
      <c r="D8" s="51" t="str">
        <f>調査書１!O17</f>
        <v/>
      </c>
      <c r="E8" s="61" t="str">
        <f>調査書１!S17</f>
        <v/>
      </c>
      <c r="F8" s="68" t="str">
        <f>調査書１!U17</f>
        <v>～</v>
      </c>
      <c r="G8" s="64" t="str">
        <f>調査書１!V17</f>
        <v/>
      </c>
      <c r="H8" s="51" t="str">
        <f>調査書１!X17</f>
        <v/>
      </c>
      <c r="I8" s="71" t="str">
        <f>調査書１!Z17</f>
        <v/>
      </c>
      <c r="J8" s="51" t="str">
        <f>調査書１!AB17</f>
        <v/>
      </c>
      <c r="K8" s="51" t="str">
        <f>調査書１!AE17</f>
        <v/>
      </c>
      <c r="L8" s="51" t="str">
        <f>調査書１!AG17</f>
        <v/>
      </c>
      <c r="M8" s="51" t="str">
        <f>調査書１!AI17</f>
        <v/>
      </c>
      <c r="N8" s="51" t="str">
        <f>調査書１!AL17</f>
        <v/>
      </c>
      <c r="O8" s="53" t="str">
        <f>調査書１!AO17</f>
        <v/>
      </c>
    </row>
    <row r="9" spans="1:15" x14ac:dyDescent="0.55000000000000004">
      <c r="A9" s="52">
        <f>調査書１!B18</f>
        <v>5</v>
      </c>
      <c r="B9" s="51">
        <v>5</v>
      </c>
      <c r="C9" s="51" t="str">
        <f>調査書１!D18</f>
        <v/>
      </c>
      <c r="D9" s="51" t="str">
        <f>調査書１!O18</f>
        <v/>
      </c>
      <c r="E9" s="61" t="str">
        <f>調査書１!S18</f>
        <v/>
      </c>
      <c r="F9" s="68" t="str">
        <f>調査書１!U18</f>
        <v>～</v>
      </c>
      <c r="G9" s="64" t="str">
        <f>調査書１!V18</f>
        <v/>
      </c>
      <c r="H9" s="51" t="str">
        <f>調査書１!X18</f>
        <v/>
      </c>
      <c r="I9" s="71" t="str">
        <f>調査書１!Z18</f>
        <v/>
      </c>
      <c r="J9" s="51" t="str">
        <f>調査書１!AB18</f>
        <v/>
      </c>
      <c r="K9" s="51" t="str">
        <f>調査書１!AE18</f>
        <v/>
      </c>
      <c r="L9" s="51" t="str">
        <f>調査書１!AG18</f>
        <v/>
      </c>
      <c r="M9" s="51" t="str">
        <f>調査書１!AI18</f>
        <v/>
      </c>
      <c r="N9" s="51" t="str">
        <f>調査書１!AL18</f>
        <v/>
      </c>
      <c r="O9" s="53" t="str">
        <f>調査書１!AO18</f>
        <v/>
      </c>
    </row>
    <row r="10" spans="1:15" x14ac:dyDescent="0.55000000000000004">
      <c r="A10" s="52" t="e">
        <f>'２'!B14</f>
        <v>#VALUE!</v>
      </c>
      <c r="B10" s="51">
        <v>6</v>
      </c>
      <c r="C10" s="51" t="str">
        <f>'２'!D14</f>
        <v/>
      </c>
      <c r="D10" s="51" t="str">
        <f>'２'!O14</f>
        <v/>
      </c>
      <c r="E10" s="61" t="str">
        <f>'２'!S14</f>
        <v/>
      </c>
      <c r="F10" s="68" t="str">
        <f>'２'!U14</f>
        <v>～</v>
      </c>
      <c r="G10" s="64" t="str">
        <f>'２'!V14</f>
        <v/>
      </c>
      <c r="H10" s="51" t="str">
        <f>'２'!X14</f>
        <v/>
      </c>
      <c r="I10" s="71" t="str">
        <f>'２'!Z14</f>
        <v/>
      </c>
      <c r="J10" s="51" t="str">
        <f>'２'!AB14</f>
        <v/>
      </c>
      <c r="K10" s="51" t="str">
        <f>'２'!AE14</f>
        <v/>
      </c>
      <c r="L10" s="51" t="str">
        <f>'２'!AG14</f>
        <v/>
      </c>
      <c r="M10" s="51" t="str">
        <f>'２'!AI14</f>
        <v/>
      </c>
      <c r="N10" s="51" t="str">
        <f>'２'!AL14</f>
        <v/>
      </c>
      <c r="O10" s="53" t="str">
        <f>'２'!AO14</f>
        <v/>
      </c>
    </row>
    <row r="11" spans="1:15" x14ac:dyDescent="0.55000000000000004">
      <c r="A11" s="52" t="e">
        <f>'２'!B15</f>
        <v>#VALUE!</v>
      </c>
      <c r="B11" s="51">
        <v>7</v>
      </c>
      <c r="C11" s="51" t="str">
        <f>'２'!D15</f>
        <v/>
      </c>
      <c r="D11" s="51" t="str">
        <f>'２'!O15</f>
        <v/>
      </c>
      <c r="E11" s="61" t="str">
        <f>'２'!S15</f>
        <v/>
      </c>
      <c r="F11" s="68" t="str">
        <f>'２'!U15</f>
        <v>～</v>
      </c>
      <c r="G11" s="64" t="str">
        <f>'２'!V15</f>
        <v/>
      </c>
      <c r="H11" s="51" t="str">
        <f>'２'!X15</f>
        <v/>
      </c>
      <c r="I11" s="71" t="str">
        <f>'２'!Z15</f>
        <v/>
      </c>
      <c r="J11" s="51" t="str">
        <f>'２'!AB15</f>
        <v/>
      </c>
      <c r="K11" s="51" t="str">
        <f>'２'!AE15</f>
        <v/>
      </c>
      <c r="L11" s="51" t="str">
        <f>'２'!AG15</f>
        <v/>
      </c>
      <c r="M11" s="51" t="str">
        <f>'２'!AI15</f>
        <v/>
      </c>
      <c r="N11" s="51" t="str">
        <f>'２'!AL15</f>
        <v/>
      </c>
      <c r="O11" s="53" t="str">
        <f>'２'!AO15</f>
        <v/>
      </c>
    </row>
    <row r="12" spans="1:15" x14ac:dyDescent="0.55000000000000004">
      <c r="A12" s="52" t="e">
        <f>'２'!B16</f>
        <v>#VALUE!</v>
      </c>
      <c r="B12" s="51">
        <v>8</v>
      </c>
      <c r="C12" s="51" t="str">
        <f>'２'!D16</f>
        <v/>
      </c>
      <c r="D12" s="51" t="str">
        <f>'２'!O16</f>
        <v/>
      </c>
      <c r="E12" s="61" t="str">
        <f>'２'!S16</f>
        <v/>
      </c>
      <c r="F12" s="68" t="str">
        <f>'２'!U16</f>
        <v>～</v>
      </c>
      <c r="G12" s="64" t="str">
        <f>'２'!V16</f>
        <v/>
      </c>
      <c r="H12" s="51" t="str">
        <f>'２'!X16</f>
        <v/>
      </c>
      <c r="I12" s="71" t="str">
        <f>'２'!Z16</f>
        <v/>
      </c>
      <c r="J12" s="51" t="str">
        <f>'２'!AB16</f>
        <v/>
      </c>
      <c r="K12" s="51" t="str">
        <f>'２'!AE16</f>
        <v/>
      </c>
      <c r="L12" s="51" t="str">
        <f>'２'!AG16</f>
        <v/>
      </c>
      <c r="M12" s="51" t="str">
        <f>'２'!AI16</f>
        <v/>
      </c>
      <c r="N12" s="51" t="str">
        <f>'２'!AL16</f>
        <v/>
      </c>
      <c r="O12" s="53" t="str">
        <f>'２'!AO16</f>
        <v/>
      </c>
    </row>
    <row r="13" spans="1:15" x14ac:dyDescent="0.55000000000000004">
      <c r="A13" s="52" t="e">
        <f>'２'!B17</f>
        <v>#VALUE!</v>
      </c>
      <c r="B13" s="51">
        <v>9</v>
      </c>
      <c r="C13" s="51" t="str">
        <f>'２'!D17</f>
        <v/>
      </c>
      <c r="D13" s="51" t="str">
        <f>'２'!O17</f>
        <v/>
      </c>
      <c r="E13" s="61" t="str">
        <f>'２'!S17</f>
        <v/>
      </c>
      <c r="F13" s="68" t="str">
        <f>'２'!U17</f>
        <v>～</v>
      </c>
      <c r="G13" s="64" t="str">
        <f>'２'!V17</f>
        <v/>
      </c>
      <c r="H13" s="51" t="str">
        <f>'２'!X17</f>
        <v/>
      </c>
      <c r="I13" s="71" t="str">
        <f>'２'!Z17</f>
        <v/>
      </c>
      <c r="J13" s="51" t="str">
        <f>'２'!AB17</f>
        <v/>
      </c>
      <c r="K13" s="51" t="str">
        <f>'２'!AE17</f>
        <v/>
      </c>
      <c r="L13" s="51" t="str">
        <f>'２'!AG17</f>
        <v/>
      </c>
      <c r="M13" s="51" t="str">
        <f>'２'!AI17</f>
        <v/>
      </c>
      <c r="N13" s="51" t="str">
        <f>'２'!AL17</f>
        <v/>
      </c>
      <c r="O13" s="53" t="str">
        <f>'２'!AO17</f>
        <v/>
      </c>
    </row>
    <row r="14" spans="1:15" x14ac:dyDescent="0.55000000000000004">
      <c r="A14" s="52" t="e">
        <f>'２'!B18</f>
        <v>#VALUE!</v>
      </c>
      <c r="B14" s="51">
        <v>10</v>
      </c>
      <c r="C14" s="51" t="str">
        <f>'２'!D18</f>
        <v/>
      </c>
      <c r="D14" s="51" t="str">
        <f>'２'!O18</f>
        <v/>
      </c>
      <c r="E14" s="61" t="str">
        <f>'２'!S18</f>
        <v/>
      </c>
      <c r="F14" s="68" t="str">
        <f>'２'!U18</f>
        <v>～</v>
      </c>
      <c r="G14" s="64" t="str">
        <f>'２'!V18</f>
        <v/>
      </c>
      <c r="H14" s="51" t="str">
        <f>'２'!X18</f>
        <v/>
      </c>
      <c r="I14" s="71" t="str">
        <f>'２'!Z18</f>
        <v/>
      </c>
      <c r="J14" s="51" t="str">
        <f>'２'!AB18</f>
        <v/>
      </c>
      <c r="K14" s="51" t="str">
        <f>'２'!AE18</f>
        <v/>
      </c>
      <c r="L14" s="51" t="str">
        <f>'２'!AG18</f>
        <v/>
      </c>
      <c r="M14" s="51" t="str">
        <f>'２'!AI18</f>
        <v/>
      </c>
      <c r="N14" s="51" t="str">
        <f>'２'!AL18</f>
        <v/>
      </c>
      <c r="O14" s="53" t="str">
        <f>'２'!AO18</f>
        <v/>
      </c>
    </row>
    <row r="15" spans="1:15" x14ac:dyDescent="0.55000000000000004">
      <c r="A15" s="52" t="e">
        <f>'３'!B14</f>
        <v>#VALUE!</v>
      </c>
      <c r="B15" s="51">
        <v>11</v>
      </c>
      <c r="C15" s="51" t="str">
        <f>'３'!D14</f>
        <v/>
      </c>
      <c r="D15" s="51" t="str">
        <f>'３'!O14</f>
        <v/>
      </c>
      <c r="E15" s="61" t="str">
        <f>'３'!S14</f>
        <v/>
      </c>
      <c r="F15" s="68" t="str">
        <f>'３'!U14</f>
        <v>～</v>
      </c>
      <c r="G15" s="64" t="str">
        <f>'３'!V14</f>
        <v/>
      </c>
      <c r="H15" s="51" t="str">
        <f>'３'!X14</f>
        <v/>
      </c>
      <c r="I15" s="71" t="str">
        <f>'３'!Z14</f>
        <v/>
      </c>
      <c r="J15" s="51" t="str">
        <f>'３'!AB14</f>
        <v/>
      </c>
      <c r="K15" s="51" t="str">
        <f>'３'!AE14</f>
        <v/>
      </c>
      <c r="L15" s="51" t="str">
        <f>'３'!AG14</f>
        <v/>
      </c>
      <c r="M15" s="51" t="str">
        <f>'３'!AI14</f>
        <v/>
      </c>
      <c r="N15" s="51" t="str">
        <f>'３'!AL14</f>
        <v/>
      </c>
      <c r="O15" s="53" t="str">
        <f>'３'!AO14</f>
        <v/>
      </c>
    </row>
    <row r="16" spans="1:15" x14ac:dyDescent="0.55000000000000004">
      <c r="A16" s="52" t="e">
        <f>'３'!B15</f>
        <v>#VALUE!</v>
      </c>
      <c r="B16" s="51">
        <v>12</v>
      </c>
      <c r="C16" s="51" t="str">
        <f>'３'!D15</f>
        <v/>
      </c>
      <c r="D16" s="51" t="str">
        <f>'３'!O15</f>
        <v/>
      </c>
      <c r="E16" s="61" t="str">
        <f>'３'!S15</f>
        <v/>
      </c>
      <c r="F16" s="68" t="str">
        <f>'３'!U15</f>
        <v>～</v>
      </c>
      <c r="G16" s="64" t="str">
        <f>'３'!V15</f>
        <v/>
      </c>
      <c r="H16" s="51" t="str">
        <f>'３'!X15</f>
        <v/>
      </c>
      <c r="I16" s="71" t="str">
        <f>'３'!Z15</f>
        <v/>
      </c>
      <c r="J16" s="51" t="str">
        <f>'３'!AB15</f>
        <v/>
      </c>
      <c r="K16" s="51" t="str">
        <f>'３'!AE15</f>
        <v/>
      </c>
      <c r="L16" s="51" t="str">
        <f>'３'!AG15</f>
        <v/>
      </c>
      <c r="M16" s="51" t="str">
        <f>'３'!AI15</f>
        <v/>
      </c>
      <c r="N16" s="51" t="str">
        <f>'３'!AL15</f>
        <v/>
      </c>
      <c r="O16" s="53" t="str">
        <f>'３'!AO15</f>
        <v/>
      </c>
    </row>
    <row r="17" spans="1:15" x14ac:dyDescent="0.55000000000000004">
      <c r="A17" s="52" t="e">
        <f>'３'!B16</f>
        <v>#VALUE!</v>
      </c>
      <c r="B17" s="51">
        <v>13</v>
      </c>
      <c r="C17" s="51" t="str">
        <f>'３'!D16</f>
        <v/>
      </c>
      <c r="D17" s="51" t="str">
        <f>'３'!O16</f>
        <v/>
      </c>
      <c r="E17" s="61" t="str">
        <f>'３'!S16</f>
        <v/>
      </c>
      <c r="F17" s="68" t="str">
        <f>'３'!U16</f>
        <v>～</v>
      </c>
      <c r="G17" s="64" t="str">
        <f>'３'!V16</f>
        <v/>
      </c>
      <c r="H17" s="51" t="str">
        <f>'３'!X16</f>
        <v/>
      </c>
      <c r="I17" s="71" t="str">
        <f>'３'!Z16</f>
        <v/>
      </c>
      <c r="J17" s="51" t="str">
        <f>'３'!AB16</f>
        <v/>
      </c>
      <c r="K17" s="51" t="str">
        <f>'３'!AE16</f>
        <v/>
      </c>
      <c r="L17" s="51" t="str">
        <f>'３'!AG16</f>
        <v/>
      </c>
      <c r="M17" s="51" t="str">
        <f>'３'!AI16</f>
        <v/>
      </c>
      <c r="N17" s="51" t="str">
        <f>'３'!AL16</f>
        <v/>
      </c>
      <c r="O17" s="53" t="str">
        <f>'３'!AO16</f>
        <v/>
      </c>
    </row>
    <row r="18" spans="1:15" x14ac:dyDescent="0.55000000000000004">
      <c r="A18" s="52" t="e">
        <f>'３'!B17</f>
        <v>#VALUE!</v>
      </c>
      <c r="B18" s="51">
        <v>14</v>
      </c>
      <c r="C18" s="51" t="str">
        <f>'３'!D17</f>
        <v/>
      </c>
      <c r="D18" s="51" t="str">
        <f>'３'!O17</f>
        <v/>
      </c>
      <c r="E18" s="61" t="str">
        <f>'３'!S17</f>
        <v/>
      </c>
      <c r="F18" s="68" t="str">
        <f>'３'!U17</f>
        <v>～</v>
      </c>
      <c r="G18" s="64" t="str">
        <f>'３'!V17</f>
        <v/>
      </c>
      <c r="H18" s="51" t="str">
        <f>'３'!X17</f>
        <v/>
      </c>
      <c r="I18" s="71" t="str">
        <f>'３'!Z17</f>
        <v/>
      </c>
      <c r="J18" s="51" t="str">
        <f>'３'!AB17</f>
        <v/>
      </c>
      <c r="K18" s="51" t="str">
        <f>'３'!AE17</f>
        <v/>
      </c>
      <c r="L18" s="51" t="str">
        <f>'３'!AG17</f>
        <v/>
      </c>
      <c r="M18" s="51" t="str">
        <f>'３'!AI17</f>
        <v/>
      </c>
      <c r="N18" s="51" t="str">
        <f>'３'!AL17</f>
        <v/>
      </c>
      <c r="O18" s="53" t="str">
        <f>'３'!AO17</f>
        <v/>
      </c>
    </row>
    <row r="19" spans="1:15" x14ac:dyDescent="0.55000000000000004">
      <c r="A19" s="52" t="e">
        <f>'３'!B18</f>
        <v>#VALUE!</v>
      </c>
      <c r="B19" s="51">
        <v>15</v>
      </c>
      <c r="C19" s="51" t="str">
        <f>'３'!D18</f>
        <v/>
      </c>
      <c r="D19" s="51" t="str">
        <f>'３'!O18</f>
        <v/>
      </c>
      <c r="E19" s="61" t="str">
        <f>'３'!S18</f>
        <v/>
      </c>
      <c r="F19" s="68" t="str">
        <f>'３'!U18</f>
        <v>～</v>
      </c>
      <c r="G19" s="64" t="str">
        <f>'３'!V18</f>
        <v/>
      </c>
      <c r="H19" s="51" t="str">
        <f>'３'!X18</f>
        <v/>
      </c>
      <c r="I19" s="71" t="str">
        <f>'３'!Z18</f>
        <v/>
      </c>
      <c r="J19" s="51" t="str">
        <f>'３'!AB18</f>
        <v/>
      </c>
      <c r="K19" s="51" t="str">
        <f>'３'!AE18</f>
        <v/>
      </c>
      <c r="L19" s="51" t="str">
        <f>'３'!AG18</f>
        <v/>
      </c>
      <c r="M19" s="51" t="str">
        <f>'３'!AI18</f>
        <v/>
      </c>
      <c r="N19" s="51" t="str">
        <f>'３'!AL18</f>
        <v/>
      </c>
      <c r="O19" s="53" t="str">
        <f>'３'!AO18</f>
        <v/>
      </c>
    </row>
    <row r="20" spans="1:15" x14ac:dyDescent="0.55000000000000004">
      <c r="A20" s="52" t="e">
        <f>'４'!B14</f>
        <v>#VALUE!</v>
      </c>
      <c r="B20" s="51">
        <v>16</v>
      </c>
      <c r="C20" s="51" t="str">
        <f>'４'!D14</f>
        <v/>
      </c>
      <c r="D20" s="51" t="str">
        <f>'４'!O14</f>
        <v/>
      </c>
      <c r="E20" s="61" t="str">
        <f>'４'!S14</f>
        <v/>
      </c>
      <c r="F20" s="68" t="str">
        <f>'４'!U14</f>
        <v>～</v>
      </c>
      <c r="G20" s="64" t="str">
        <f>'４'!V14</f>
        <v/>
      </c>
      <c r="H20" s="51" t="str">
        <f>'４'!X14</f>
        <v/>
      </c>
      <c r="I20" s="71" t="str">
        <f>'４'!Z14</f>
        <v/>
      </c>
      <c r="J20" s="51" t="str">
        <f>'４'!AB14</f>
        <v/>
      </c>
      <c r="K20" s="51" t="str">
        <f>'４'!AE14</f>
        <v/>
      </c>
      <c r="L20" s="51" t="str">
        <f>'４'!AG14</f>
        <v/>
      </c>
      <c r="M20" s="51" t="str">
        <f>'４'!AI14</f>
        <v/>
      </c>
      <c r="N20" s="51" t="str">
        <f>'４'!AL14</f>
        <v/>
      </c>
      <c r="O20" s="53" t="str">
        <f>'４'!AO14</f>
        <v/>
      </c>
    </row>
    <row r="21" spans="1:15" x14ac:dyDescent="0.55000000000000004">
      <c r="A21" s="52" t="e">
        <f>'４'!B15</f>
        <v>#VALUE!</v>
      </c>
      <c r="B21" s="51">
        <v>17</v>
      </c>
      <c r="C21" s="51" t="str">
        <f>'４'!D15</f>
        <v/>
      </c>
      <c r="D21" s="51" t="str">
        <f>'４'!O15</f>
        <v/>
      </c>
      <c r="E21" s="61" t="str">
        <f>'４'!S15</f>
        <v/>
      </c>
      <c r="F21" s="68" t="str">
        <f>'４'!U15</f>
        <v>～</v>
      </c>
      <c r="G21" s="64" t="str">
        <f>'４'!V15</f>
        <v/>
      </c>
      <c r="H21" s="51" t="str">
        <f>'４'!X15</f>
        <v/>
      </c>
      <c r="I21" s="71" t="str">
        <f>'４'!Z15</f>
        <v/>
      </c>
      <c r="J21" s="51" t="str">
        <f>'４'!AB15</f>
        <v/>
      </c>
      <c r="K21" s="51" t="str">
        <f>'４'!AE15</f>
        <v/>
      </c>
      <c r="L21" s="51" t="str">
        <f>'４'!AG15</f>
        <v/>
      </c>
      <c r="M21" s="51" t="str">
        <f>'４'!AI15</f>
        <v/>
      </c>
      <c r="N21" s="51" t="str">
        <f>'４'!AL15</f>
        <v/>
      </c>
      <c r="O21" s="53" t="str">
        <f>'４'!AO15</f>
        <v/>
      </c>
    </row>
    <row r="22" spans="1:15" x14ac:dyDescent="0.55000000000000004">
      <c r="A22" s="52" t="e">
        <f>'４'!B16</f>
        <v>#VALUE!</v>
      </c>
      <c r="B22" s="51">
        <v>18</v>
      </c>
      <c r="C22" s="51" t="str">
        <f>'４'!D16</f>
        <v/>
      </c>
      <c r="D22" s="51" t="str">
        <f>'４'!O16</f>
        <v/>
      </c>
      <c r="E22" s="61" t="str">
        <f>'４'!S16</f>
        <v/>
      </c>
      <c r="F22" s="68" t="str">
        <f>'４'!U16</f>
        <v>～</v>
      </c>
      <c r="G22" s="64" t="str">
        <f>'４'!V16</f>
        <v/>
      </c>
      <c r="H22" s="51" t="str">
        <f>'４'!X16</f>
        <v/>
      </c>
      <c r="I22" s="71" t="str">
        <f>'４'!Z16</f>
        <v/>
      </c>
      <c r="J22" s="51" t="str">
        <f>'４'!AB16</f>
        <v/>
      </c>
      <c r="K22" s="51" t="str">
        <f>'４'!AE16</f>
        <v/>
      </c>
      <c r="L22" s="51" t="str">
        <f>'４'!AG16</f>
        <v/>
      </c>
      <c r="M22" s="51" t="str">
        <f>'４'!AI16</f>
        <v/>
      </c>
      <c r="N22" s="51" t="str">
        <f>'４'!AL16</f>
        <v/>
      </c>
      <c r="O22" s="53" t="str">
        <f>'４'!AO16</f>
        <v/>
      </c>
    </row>
    <row r="23" spans="1:15" x14ac:dyDescent="0.55000000000000004">
      <c r="A23" s="52" t="e">
        <f>'４'!B17</f>
        <v>#VALUE!</v>
      </c>
      <c r="B23" s="51">
        <v>19</v>
      </c>
      <c r="C23" s="51" t="str">
        <f>'４'!D17</f>
        <v/>
      </c>
      <c r="D23" s="51" t="str">
        <f>'４'!O17</f>
        <v/>
      </c>
      <c r="E23" s="61" t="str">
        <f>'４'!S17</f>
        <v/>
      </c>
      <c r="F23" s="68" t="str">
        <f>'４'!U17</f>
        <v>～</v>
      </c>
      <c r="G23" s="64" t="str">
        <f>'４'!V17</f>
        <v/>
      </c>
      <c r="H23" s="51" t="str">
        <f>'４'!X17</f>
        <v/>
      </c>
      <c r="I23" s="71" t="str">
        <f>'４'!Z17</f>
        <v/>
      </c>
      <c r="J23" s="51" t="str">
        <f>'４'!AB17</f>
        <v/>
      </c>
      <c r="K23" s="51" t="str">
        <f>'４'!AE17</f>
        <v/>
      </c>
      <c r="L23" s="51" t="str">
        <f>'４'!AG17</f>
        <v/>
      </c>
      <c r="M23" s="51" t="str">
        <f>'４'!AI17</f>
        <v/>
      </c>
      <c r="N23" s="51" t="str">
        <f>'４'!AL17</f>
        <v/>
      </c>
      <c r="O23" s="53" t="str">
        <f>'４'!AO17</f>
        <v/>
      </c>
    </row>
    <row r="24" spans="1:15" x14ac:dyDescent="0.55000000000000004">
      <c r="A24" s="52" t="e">
        <f>'４'!B18</f>
        <v>#VALUE!</v>
      </c>
      <c r="B24" s="51">
        <v>20</v>
      </c>
      <c r="C24" s="51" t="str">
        <f>'４'!D18</f>
        <v/>
      </c>
      <c r="D24" s="51" t="str">
        <f>'４'!O18</f>
        <v/>
      </c>
      <c r="E24" s="61" t="str">
        <f>'４'!S18</f>
        <v/>
      </c>
      <c r="F24" s="68" t="str">
        <f>'４'!U18</f>
        <v>～</v>
      </c>
      <c r="G24" s="64" t="str">
        <f>'４'!V18</f>
        <v/>
      </c>
      <c r="H24" s="51" t="str">
        <f>'４'!X18</f>
        <v/>
      </c>
      <c r="I24" s="71" t="str">
        <f>'４'!Z18</f>
        <v/>
      </c>
      <c r="J24" s="51" t="str">
        <f>'４'!AB18</f>
        <v/>
      </c>
      <c r="K24" s="51" t="str">
        <f>'４'!AE18</f>
        <v/>
      </c>
      <c r="L24" s="51" t="str">
        <f>'４'!AG18</f>
        <v/>
      </c>
      <c r="M24" s="51" t="str">
        <f>'４'!AI18</f>
        <v/>
      </c>
      <c r="N24" s="51" t="str">
        <f>'４'!AL18</f>
        <v/>
      </c>
      <c r="O24" s="53" t="str">
        <f>'４'!AO18</f>
        <v/>
      </c>
    </row>
    <row r="25" spans="1:15" x14ac:dyDescent="0.55000000000000004">
      <c r="A25" s="52" t="e">
        <f>'５'!B14</f>
        <v>#VALUE!</v>
      </c>
      <c r="B25" s="51">
        <v>21</v>
      </c>
      <c r="C25" s="51" t="str">
        <f>'５'!D14</f>
        <v/>
      </c>
      <c r="D25" s="51" t="str">
        <f>'５'!O14</f>
        <v/>
      </c>
      <c r="E25" s="61" t="str">
        <f>'５'!S14</f>
        <v/>
      </c>
      <c r="F25" s="68" t="str">
        <f>'５'!U14</f>
        <v>～</v>
      </c>
      <c r="G25" s="64" t="str">
        <f>'５'!V14</f>
        <v/>
      </c>
      <c r="H25" s="51" t="str">
        <f>'５'!X14</f>
        <v/>
      </c>
      <c r="I25" s="71" t="str">
        <f>'５'!Z14</f>
        <v/>
      </c>
      <c r="J25" s="51" t="str">
        <f>'５'!AB14</f>
        <v/>
      </c>
      <c r="K25" s="51" t="str">
        <f>'５'!AE14</f>
        <v/>
      </c>
      <c r="L25" s="51" t="str">
        <f>'５'!AG14</f>
        <v/>
      </c>
      <c r="M25" s="51" t="str">
        <f>'５'!AI14</f>
        <v/>
      </c>
      <c r="N25" s="51" t="str">
        <f>'５'!AL14</f>
        <v/>
      </c>
      <c r="O25" s="53" t="str">
        <f>'５'!AO14</f>
        <v/>
      </c>
    </row>
    <row r="26" spans="1:15" x14ac:dyDescent="0.55000000000000004">
      <c r="A26" s="52" t="e">
        <f>'５'!B15</f>
        <v>#VALUE!</v>
      </c>
      <c r="B26" s="51">
        <v>22</v>
      </c>
      <c r="C26" s="51" t="str">
        <f>'５'!D15</f>
        <v/>
      </c>
      <c r="D26" s="51" t="str">
        <f>'５'!O15</f>
        <v/>
      </c>
      <c r="E26" s="61" t="str">
        <f>'５'!S15</f>
        <v/>
      </c>
      <c r="F26" s="68" t="str">
        <f>'５'!U15</f>
        <v>～</v>
      </c>
      <c r="G26" s="64" t="str">
        <f>'５'!V15</f>
        <v/>
      </c>
      <c r="H26" s="51" t="str">
        <f>'５'!X15</f>
        <v/>
      </c>
      <c r="I26" s="71" t="str">
        <f>'５'!Z15</f>
        <v/>
      </c>
      <c r="J26" s="51" t="str">
        <f>'５'!AB15</f>
        <v/>
      </c>
      <c r="K26" s="51" t="str">
        <f>'５'!AE15</f>
        <v/>
      </c>
      <c r="L26" s="51" t="str">
        <f>'５'!AG15</f>
        <v/>
      </c>
      <c r="M26" s="51" t="str">
        <f>'５'!AI15</f>
        <v/>
      </c>
      <c r="N26" s="51" t="str">
        <f>'５'!AL15</f>
        <v/>
      </c>
      <c r="O26" s="53" t="str">
        <f>'５'!AO15</f>
        <v/>
      </c>
    </row>
    <row r="27" spans="1:15" x14ac:dyDescent="0.55000000000000004">
      <c r="A27" s="52" t="e">
        <f>'５'!B16</f>
        <v>#VALUE!</v>
      </c>
      <c r="B27" s="51">
        <v>23</v>
      </c>
      <c r="C27" s="51" t="str">
        <f>'５'!D16</f>
        <v/>
      </c>
      <c r="D27" s="51" t="str">
        <f>'５'!O16</f>
        <v/>
      </c>
      <c r="E27" s="61" t="str">
        <f>'５'!S16</f>
        <v/>
      </c>
      <c r="F27" s="68" t="str">
        <f>'５'!U16</f>
        <v>～</v>
      </c>
      <c r="G27" s="64" t="str">
        <f>'５'!V16</f>
        <v/>
      </c>
      <c r="H27" s="51" t="str">
        <f>'５'!X16</f>
        <v/>
      </c>
      <c r="I27" s="71" t="str">
        <f>'５'!Z16</f>
        <v/>
      </c>
      <c r="J27" s="51" t="str">
        <f>'５'!AB16</f>
        <v/>
      </c>
      <c r="K27" s="51" t="str">
        <f>'５'!AE16</f>
        <v/>
      </c>
      <c r="L27" s="51" t="str">
        <f>'５'!AG16</f>
        <v/>
      </c>
      <c r="M27" s="51" t="str">
        <f>'５'!AI16</f>
        <v/>
      </c>
      <c r="N27" s="51" t="str">
        <f>'５'!AL16</f>
        <v/>
      </c>
      <c r="O27" s="53" t="str">
        <f>'５'!AO16</f>
        <v/>
      </c>
    </row>
    <row r="28" spans="1:15" x14ac:dyDescent="0.55000000000000004">
      <c r="A28" s="52" t="e">
        <f>'５'!B17</f>
        <v>#VALUE!</v>
      </c>
      <c r="B28" s="51">
        <v>24</v>
      </c>
      <c r="C28" s="51" t="str">
        <f>'５'!D17</f>
        <v/>
      </c>
      <c r="D28" s="51" t="str">
        <f>'５'!O17</f>
        <v/>
      </c>
      <c r="E28" s="61" t="str">
        <f>'５'!S17</f>
        <v/>
      </c>
      <c r="F28" s="68" t="str">
        <f>'５'!U17</f>
        <v>～</v>
      </c>
      <c r="G28" s="64" t="str">
        <f>'５'!V17</f>
        <v/>
      </c>
      <c r="H28" s="51" t="str">
        <f>'５'!X17</f>
        <v/>
      </c>
      <c r="I28" s="71" t="str">
        <f>'５'!Z17</f>
        <v/>
      </c>
      <c r="J28" s="51" t="str">
        <f>'５'!AB17</f>
        <v/>
      </c>
      <c r="K28" s="51" t="str">
        <f>'５'!AE17</f>
        <v/>
      </c>
      <c r="L28" s="51" t="str">
        <f>'５'!AG17</f>
        <v/>
      </c>
      <c r="M28" s="51" t="str">
        <f>'５'!AI17</f>
        <v/>
      </c>
      <c r="N28" s="51" t="str">
        <f>'５'!AL17</f>
        <v/>
      </c>
      <c r="O28" s="53" t="str">
        <f>'５'!AO17</f>
        <v/>
      </c>
    </row>
    <row r="29" spans="1:15" x14ac:dyDescent="0.55000000000000004">
      <c r="A29" s="52" t="e">
        <f>'５'!B18</f>
        <v>#VALUE!</v>
      </c>
      <c r="B29" s="51">
        <v>25</v>
      </c>
      <c r="C29" s="51" t="str">
        <f>'５'!D18</f>
        <v/>
      </c>
      <c r="D29" s="51" t="str">
        <f>'５'!O18</f>
        <v/>
      </c>
      <c r="E29" s="61" t="str">
        <f>'５'!S18</f>
        <v/>
      </c>
      <c r="F29" s="68" t="str">
        <f>'５'!U18</f>
        <v>～</v>
      </c>
      <c r="G29" s="64" t="str">
        <f>'５'!V18</f>
        <v/>
      </c>
      <c r="H29" s="51" t="str">
        <f>'５'!X18</f>
        <v/>
      </c>
      <c r="I29" s="71" t="str">
        <f>'５'!Z18</f>
        <v/>
      </c>
      <c r="J29" s="51" t="str">
        <f>'５'!AB18</f>
        <v/>
      </c>
      <c r="K29" s="51" t="str">
        <f>'５'!AE18</f>
        <v/>
      </c>
      <c r="L29" s="51" t="str">
        <f>'５'!AG18</f>
        <v/>
      </c>
      <c r="M29" s="51" t="str">
        <f>'５'!AI18</f>
        <v/>
      </c>
      <c r="N29" s="51" t="str">
        <f>'５'!AL18</f>
        <v/>
      </c>
      <c r="O29" s="53" t="str">
        <f>'５'!AO18</f>
        <v/>
      </c>
    </row>
    <row r="30" spans="1:15" x14ac:dyDescent="0.55000000000000004">
      <c r="A30" s="52" t="e">
        <f>'６'!B14</f>
        <v>#VALUE!</v>
      </c>
      <c r="B30" s="51">
        <v>26</v>
      </c>
      <c r="C30" s="51" t="str">
        <f>'６'!D14</f>
        <v/>
      </c>
      <c r="D30" s="51" t="str">
        <f>'６'!O14</f>
        <v/>
      </c>
      <c r="E30" s="61" t="str">
        <f>'６'!S14</f>
        <v/>
      </c>
      <c r="F30" s="68" t="str">
        <f>'６'!U14</f>
        <v>～</v>
      </c>
      <c r="G30" s="64" t="str">
        <f>'６'!V14</f>
        <v/>
      </c>
      <c r="H30" s="51" t="str">
        <f>'６'!X14</f>
        <v/>
      </c>
      <c r="I30" s="71" t="str">
        <f>'６'!Z14</f>
        <v/>
      </c>
      <c r="J30" s="51" t="str">
        <f>'６'!AB14</f>
        <v/>
      </c>
      <c r="K30" s="51" t="str">
        <f>'６'!AE14</f>
        <v/>
      </c>
      <c r="L30" s="51" t="str">
        <f>'６'!AG14</f>
        <v/>
      </c>
      <c r="M30" s="51" t="str">
        <f>'６'!AI14</f>
        <v/>
      </c>
      <c r="N30" s="51" t="str">
        <f>'６'!AL14</f>
        <v/>
      </c>
      <c r="O30" s="53" t="str">
        <f>'６'!AO14</f>
        <v/>
      </c>
    </row>
    <row r="31" spans="1:15" x14ac:dyDescent="0.55000000000000004">
      <c r="A31" s="52" t="e">
        <f>'６'!B15</f>
        <v>#VALUE!</v>
      </c>
      <c r="B31" s="51">
        <v>27</v>
      </c>
      <c r="C31" s="51" t="str">
        <f>'６'!D15</f>
        <v/>
      </c>
      <c r="D31" s="51" t="str">
        <f>'６'!O15</f>
        <v/>
      </c>
      <c r="E31" s="61" t="str">
        <f>'６'!S15</f>
        <v/>
      </c>
      <c r="F31" s="68" t="str">
        <f>'６'!U15</f>
        <v>～</v>
      </c>
      <c r="G31" s="64" t="str">
        <f>'６'!V15</f>
        <v/>
      </c>
      <c r="H31" s="51" t="str">
        <f>'６'!X15</f>
        <v/>
      </c>
      <c r="I31" s="71" t="str">
        <f>'６'!Z15</f>
        <v/>
      </c>
      <c r="J31" s="51" t="str">
        <f>'６'!AB15</f>
        <v/>
      </c>
      <c r="K31" s="51" t="str">
        <f>'６'!AE15</f>
        <v/>
      </c>
      <c r="L31" s="51" t="str">
        <f>'６'!AG15</f>
        <v/>
      </c>
      <c r="M31" s="51" t="str">
        <f>'６'!AI15</f>
        <v/>
      </c>
      <c r="N31" s="51" t="str">
        <f>'６'!AL15</f>
        <v/>
      </c>
      <c r="O31" s="53" t="str">
        <f>'６'!AO15</f>
        <v/>
      </c>
    </row>
    <row r="32" spans="1:15" x14ac:dyDescent="0.55000000000000004">
      <c r="A32" s="52" t="e">
        <f>'６'!B16</f>
        <v>#VALUE!</v>
      </c>
      <c r="B32" s="51">
        <v>28</v>
      </c>
      <c r="C32" s="51" t="str">
        <f>'６'!D16</f>
        <v/>
      </c>
      <c r="D32" s="51" t="str">
        <f>'６'!O16</f>
        <v/>
      </c>
      <c r="E32" s="61" t="str">
        <f>'６'!S16</f>
        <v/>
      </c>
      <c r="F32" s="68" t="str">
        <f>'６'!U16</f>
        <v>～</v>
      </c>
      <c r="G32" s="64" t="str">
        <f>'６'!V16</f>
        <v/>
      </c>
      <c r="H32" s="51" t="str">
        <f>'６'!X16</f>
        <v/>
      </c>
      <c r="I32" s="71" t="str">
        <f>'６'!Z16</f>
        <v/>
      </c>
      <c r="J32" s="51" t="str">
        <f>'６'!AB16</f>
        <v/>
      </c>
      <c r="K32" s="51" t="str">
        <f>'６'!AE16</f>
        <v/>
      </c>
      <c r="L32" s="51" t="str">
        <f>'６'!AG16</f>
        <v/>
      </c>
      <c r="M32" s="51" t="str">
        <f>'６'!AI16</f>
        <v/>
      </c>
      <c r="N32" s="51" t="str">
        <f>'６'!AL16</f>
        <v/>
      </c>
      <c r="O32" s="53" t="str">
        <f>'６'!AO16</f>
        <v/>
      </c>
    </row>
    <row r="33" spans="1:15" x14ac:dyDescent="0.55000000000000004">
      <c r="A33" s="52" t="e">
        <f>'６'!B17</f>
        <v>#VALUE!</v>
      </c>
      <c r="B33" s="51">
        <v>29</v>
      </c>
      <c r="C33" s="51" t="str">
        <f>'６'!D17</f>
        <v/>
      </c>
      <c r="D33" s="51" t="str">
        <f>'６'!O17</f>
        <v/>
      </c>
      <c r="E33" s="61" t="str">
        <f>'６'!S17</f>
        <v/>
      </c>
      <c r="F33" s="68" t="str">
        <f>'６'!U17</f>
        <v>～</v>
      </c>
      <c r="G33" s="64" t="str">
        <f>'６'!V17</f>
        <v/>
      </c>
      <c r="H33" s="51" t="str">
        <f>'６'!X17</f>
        <v/>
      </c>
      <c r="I33" s="71" t="str">
        <f>'６'!Z17</f>
        <v/>
      </c>
      <c r="J33" s="51" t="str">
        <f>'６'!AB17</f>
        <v/>
      </c>
      <c r="K33" s="51" t="str">
        <f>'６'!AE17</f>
        <v/>
      </c>
      <c r="L33" s="51" t="str">
        <f>'６'!AG17</f>
        <v/>
      </c>
      <c r="M33" s="51" t="str">
        <f>'６'!AI17</f>
        <v/>
      </c>
      <c r="N33" s="51" t="str">
        <f>'６'!AL17</f>
        <v/>
      </c>
      <c r="O33" s="53" t="str">
        <f>'６'!AO17</f>
        <v/>
      </c>
    </row>
    <row r="34" spans="1:15" x14ac:dyDescent="0.55000000000000004">
      <c r="A34" s="52" t="e">
        <f>'６'!B18</f>
        <v>#VALUE!</v>
      </c>
      <c r="B34" s="51">
        <v>30</v>
      </c>
      <c r="C34" s="51" t="str">
        <f>'６'!D18</f>
        <v/>
      </c>
      <c r="D34" s="51" t="str">
        <f>'６'!O18</f>
        <v/>
      </c>
      <c r="E34" s="61" t="str">
        <f>'６'!S18</f>
        <v/>
      </c>
      <c r="F34" s="68" t="str">
        <f>'６'!U18</f>
        <v>～</v>
      </c>
      <c r="G34" s="64" t="str">
        <f>'６'!V18</f>
        <v/>
      </c>
      <c r="H34" s="51" t="str">
        <f>'６'!X18</f>
        <v/>
      </c>
      <c r="I34" s="71" t="str">
        <f>'６'!Z18</f>
        <v/>
      </c>
      <c r="J34" s="51" t="str">
        <f>'６'!AB18</f>
        <v/>
      </c>
      <c r="K34" s="51" t="str">
        <f>'６'!AE18</f>
        <v/>
      </c>
      <c r="L34" s="51" t="str">
        <f>'６'!AG18</f>
        <v/>
      </c>
      <c r="M34" s="51" t="str">
        <f>'６'!AI18</f>
        <v/>
      </c>
      <c r="N34" s="51" t="str">
        <f>'６'!AL18</f>
        <v/>
      </c>
      <c r="O34" s="53" t="str">
        <f>'６'!AO18</f>
        <v/>
      </c>
    </row>
    <row r="35" spans="1:15" x14ac:dyDescent="0.55000000000000004">
      <c r="A35" s="52" t="e">
        <f>'７'!B14</f>
        <v>#VALUE!</v>
      </c>
      <c r="B35" s="51">
        <v>31</v>
      </c>
      <c r="C35" s="51" t="str">
        <f>'７'!D14</f>
        <v/>
      </c>
      <c r="D35" s="51" t="str">
        <f>'７'!O14</f>
        <v/>
      </c>
      <c r="E35" s="61" t="str">
        <f>'７'!S14</f>
        <v/>
      </c>
      <c r="F35" s="68" t="str">
        <f>'７'!U14</f>
        <v>～</v>
      </c>
      <c r="G35" s="64" t="str">
        <f>'７'!V14</f>
        <v/>
      </c>
      <c r="H35" s="51" t="str">
        <f>'７'!X14</f>
        <v/>
      </c>
      <c r="I35" s="71" t="str">
        <f>'７'!Z14</f>
        <v/>
      </c>
      <c r="J35" s="51" t="str">
        <f>'７'!AB14</f>
        <v/>
      </c>
      <c r="K35" s="51" t="str">
        <f>'７'!AE14</f>
        <v/>
      </c>
      <c r="L35" s="51" t="str">
        <f>'７'!AG14</f>
        <v/>
      </c>
      <c r="M35" s="51" t="str">
        <f>'７'!AI14</f>
        <v/>
      </c>
      <c r="N35" s="51" t="str">
        <f>'７'!AL14</f>
        <v/>
      </c>
      <c r="O35" s="53" t="str">
        <f>'７'!AO14</f>
        <v/>
      </c>
    </row>
    <row r="36" spans="1:15" x14ac:dyDescent="0.55000000000000004">
      <c r="A36" s="52" t="e">
        <f>'７'!B15</f>
        <v>#VALUE!</v>
      </c>
      <c r="B36" s="51">
        <v>32</v>
      </c>
      <c r="C36" s="51" t="str">
        <f>'７'!D15</f>
        <v/>
      </c>
      <c r="D36" s="51" t="str">
        <f>'７'!O15</f>
        <v/>
      </c>
      <c r="E36" s="61" t="str">
        <f>'７'!S15</f>
        <v/>
      </c>
      <c r="F36" s="68" t="str">
        <f>'７'!U15</f>
        <v>～</v>
      </c>
      <c r="G36" s="64" t="str">
        <f>'７'!V15</f>
        <v/>
      </c>
      <c r="H36" s="51" t="str">
        <f>'７'!X15</f>
        <v/>
      </c>
      <c r="I36" s="71" t="str">
        <f>'７'!Z15</f>
        <v/>
      </c>
      <c r="J36" s="51" t="str">
        <f>'７'!AB15</f>
        <v/>
      </c>
      <c r="K36" s="51" t="str">
        <f>'７'!AE15</f>
        <v/>
      </c>
      <c r="L36" s="51" t="str">
        <f>'７'!AG15</f>
        <v/>
      </c>
      <c r="M36" s="51" t="str">
        <f>'７'!AI15</f>
        <v/>
      </c>
      <c r="N36" s="51" t="str">
        <f>'７'!AL15</f>
        <v/>
      </c>
      <c r="O36" s="53" t="str">
        <f>'７'!AO15</f>
        <v/>
      </c>
    </row>
    <row r="37" spans="1:15" x14ac:dyDescent="0.55000000000000004">
      <c r="A37" s="52" t="e">
        <f>'７'!B16</f>
        <v>#VALUE!</v>
      </c>
      <c r="B37" s="51">
        <v>33</v>
      </c>
      <c r="C37" s="51" t="str">
        <f>'７'!D16</f>
        <v/>
      </c>
      <c r="D37" s="51" t="str">
        <f>'７'!O16</f>
        <v/>
      </c>
      <c r="E37" s="61" t="str">
        <f>'７'!S16</f>
        <v/>
      </c>
      <c r="F37" s="68" t="str">
        <f>'７'!U16</f>
        <v>～</v>
      </c>
      <c r="G37" s="64" t="str">
        <f>'７'!V16</f>
        <v/>
      </c>
      <c r="H37" s="51" t="str">
        <f>'７'!X16</f>
        <v/>
      </c>
      <c r="I37" s="71" t="str">
        <f>'７'!Z16</f>
        <v/>
      </c>
      <c r="J37" s="51" t="str">
        <f>'７'!AB16</f>
        <v/>
      </c>
      <c r="K37" s="51" t="str">
        <f>'７'!AE16</f>
        <v/>
      </c>
      <c r="L37" s="51" t="str">
        <f>'７'!AG16</f>
        <v/>
      </c>
      <c r="M37" s="51" t="str">
        <f>'７'!AI16</f>
        <v/>
      </c>
      <c r="N37" s="51" t="str">
        <f>'７'!AL16</f>
        <v/>
      </c>
      <c r="O37" s="53" t="str">
        <f>'７'!AO16</f>
        <v/>
      </c>
    </row>
    <row r="38" spans="1:15" x14ac:dyDescent="0.55000000000000004">
      <c r="A38" s="52" t="e">
        <f>'７'!B17</f>
        <v>#VALUE!</v>
      </c>
      <c r="B38" s="51">
        <v>34</v>
      </c>
      <c r="C38" s="51" t="str">
        <f>'７'!D17</f>
        <v/>
      </c>
      <c r="D38" s="51" t="str">
        <f>'７'!O17</f>
        <v/>
      </c>
      <c r="E38" s="61" t="str">
        <f>'７'!S17</f>
        <v/>
      </c>
      <c r="F38" s="68" t="str">
        <f>'７'!U17</f>
        <v>～</v>
      </c>
      <c r="G38" s="64" t="str">
        <f>'７'!V17</f>
        <v/>
      </c>
      <c r="H38" s="51" t="str">
        <f>'７'!X17</f>
        <v/>
      </c>
      <c r="I38" s="71" t="str">
        <f>'７'!Z17</f>
        <v/>
      </c>
      <c r="J38" s="51" t="str">
        <f>'７'!AB17</f>
        <v/>
      </c>
      <c r="K38" s="51" t="str">
        <f>'７'!AE17</f>
        <v/>
      </c>
      <c r="L38" s="51" t="str">
        <f>'７'!AG17</f>
        <v/>
      </c>
      <c r="M38" s="51" t="str">
        <f>'７'!AI17</f>
        <v/>
      </c>
      <c r="N38" s="51" t="str">
        <f>'７'!AL17</f>
        <v/>
      </c>
      <c r="O38" s="53" t="str">
        <f>'７'!AO17</f>
        <v/>
      </c>
    </row>
    <row r="39" spans="1:15" x14ac:dyDescent="0.55000000000000004">
      <c r="A39" s="52" t="e">
        <f>'７'!B18</f>
        <v>#VALUE!</v>
      </c>
      <c r="B39" s="51">
        <v>35</v>
      </c>
      <c r="C39" s="51" t="str">
        <f>'７'!D18</f>
        <v/>
      </c>
      <c r="D39" s="51" t="str">
        <f>'７'!O18</f>
        <v/>
      </c>
      <c r="E39" s="61" t="str">
        <f>'７'!S18</f>
        <v/>
      </c>
      <c r="F39" s="68" t="str">
        <f>'７'!U18</f>
        <v>～</v>
      </c>
      <c r="G39" s="64" t="str">
        <f>'７'!V18</f>
        <v/>
      </c>
      <c r="H39" s="51" t="str">
        <f>'７'!X18</f>
        <v/>
      </c>
      <c r="I39" s="71" t="str">
        <f>'７'!Z18</f>
        <v/>
      </c>
      <c r="J39" s="51" t="str">
        <f>'７'!AB18</f>
        <v/>
      </c>
      <c r="K39" s="51" t="str">
        <f>'７'!AE18</f>
        <v/>
      </c>
      <c r="L39" s="51" t="str">
        <f>'７'!AG18</f>
        <v/>
      </c>
      <c r="M39" s="51" t="str">
        <f>'７'!AI18</f>
        <v/>
      </c>
      <c r="N39" s="51" t="str">
        <f>'７'!AL18</f>
        <v/>
      </c>
      <c r="O39" s="53" t="str">
        <f>'７'!AO18</f>
        <v/>
      </c>
    </row>
    <row r="40" spans="1:15" x14ac:dyDescent="0.55000000000000004">
      <c r="A40" s="52" t="e">
        <f>'８'!B14</f>
        <v>#VALUE!</v>
      </c>
      <c r="B40" s="51">
        <v>36</v>
      </c>
      <c r="C40" s="51" t="str">
        <f>'８'!D14</f>
        <v/>
      </c>
      <c r="D40" s="51" t="str">
        <f>'８'!O14</f>
        <v/>
      </c>
      <c r="E40" s="61" t="str">
        <f>'８'!S14</f>
        <v/>
      </c>
      <c r="F40" s="68" t="str">
        <f>'８'!U14</f>
        <v>～</v>
      </c>
      <c r="G40" s="64" t="str">
        <f>'８'!V14</f>
        <v/>
      </c>
      <c r="H40" s="51" t="str">
        <f>'８'!X14</f>
        <v/>
      </c>
      <c r="I40" s="71" t="str">
        <f>'８'!Z14</f>
        <v/>
      </c>
      <c r="J40" s="51" t="str">
        <f>'８'!AB14</f>
        <v/>
      </c>
      <c r="K40" s="51" t="str">
        <f>'８'!AE14</f>
        <v/>
      </c>
      <c r="L40" s="51" t="str">
        <f>'８'!AG14</f>
        <v/>
      </c>
      <c r="M40" s="51" t="str">
        <f>'８'!AI14</f>
        <v/>
      </c>
      <c r="N40" s="51" t="str">
        <f>'８'!AL14</f>
        <v/>
      </c>
      <c r="O40" s="53" t="str">
        <f>'８'!AO14</f>
        <v/>
      </c>
    </row>
    <row r="41" spans="1:15" x14ac:dyDescent="0.55000000000000004">
      <c r="A41" s="52" t="e">
        <f>'８'!B15</f>
        <v>#VALUE!</v>
      </c>
      <c r="B41" s="51">
        <v>37</v>
      </c>
      <c r="C41" s="51" t="str">
        <f>'８'!D15</f>
        <v/>
      </c>
      <c r="D41" s="51" t="str">
        <f>'８'!O15</f>
        <v/>
      </c>
      <c r="E41" s="61" t="str">
        <f>'８'!S15</f>
        <v/>
      </c>
      <c r="F41" s="68" t="str">
        <f>'８'!U15</f>
        <v>～</v>
      </c>
      <c r="G41" s="64" t="str">
        <f>'８'!V15</f>
        <v/>
      </c>
      <c r="H41" s="51" t="str">
        <f>'８'!X15</f>
        <v/>
      </c>
      <c r="I41" s="71" t="str">
        <f>'８'!Z15</f>
        <v/>
      </c>
      <c r="J41" s="51" t="str">
        <f>'８'!AB15</f>
        <v/>
      </c>
      <c r="K41" s="51" t="str">
        <f>'８'!AE15</f>
        <v/>
      </c>
      <c r="L41" s="51" t="str">
        <f>'８'!AG15</f>
        <v/>
      </c>
      <c r="M41" s="51" t="str">
        <f>'８'!AI15</f>
        <v/>
      </c>
      <c r="N41" s="51" t="str">
        <f>'８'!AL15</f>
        <v/>
      </c>
      <c r="O41" s="53" t="str">
        <f>'８'!AO15</f>
        <v/>
      </c>
    </row>
    <row r="42" spans="1:15" x14ac:dyDescent="0.55000000000000004">
      <c r="A42" s="52" t="e">
        <f>'８'!B16</f>
        <v>#VALUE!</v>
      </c>
      <c r="B42" s="51">
        <v>38</v>
      </c>
      <c r="C42" s="51" t="str">
        <f>'８'!D16</f>
        <v/>
      </c>
      <c r="D42" s="51" t="str">
        <f>'８'!O16</f>
        <v/>
      </c>
      <c r="E42" s="61" t="str">
        <f>'８'!S16</f>
        <v/>
      </c>
      <c r="F42" s="68" t="str">
        <f>'８'!U16</f>
        <v>～</v>
      </c>
      <c r="G42" s="64" t="str">
        <f>'８'!V16</f>
        <v/>
      </c>
      <c r="H42" s="51" t="str">
        <f>'８'!X16</f>
        <v/>
      </c>
      <c r="I42" s="71" t="str">
        <f>'８'!Z16</f>
        <v/>
      </c>
      <c r="J42" s="51" t="str">
        <f>'８'!AB16</f>
        <v/>
      </c>
      <c r="K42" s="51" t="str">
        <f>'８'!AE16</f>
        <v/>
      </c>
      <c r="L42" s="51" t="str">
        <f>'８'!AG16</f>
        <v/>
      </c>
      <c r="M42" s="51" t="str">
        <f>'８'!AI16</f>
        <v/>
      </c>
      <c r="N42" s="51" t="str">
        <f>'８'!AL16</f>
        <v/>
      </c>
      <c r="O42" s="53" t="str">
        <f>'８'!AO16</f>
        <v/>
      </c>
    </row>
    <row r="43" spans="1:15" x14ac:dyDescent="0.55000000000000004">
      <c r="A43" s="52" t="e">
        <f>'８'!B17</f>
        <v>#VALUE!</v>
      </c>
      <c r="B43" s="51">
        <v>39</v>
      </c>
      <c r="C43" s="51" t="str">
        <f>'８'!D17</f>
        <v/>
      </c>
      <c r="D43" s="51" t="str">
        <f>'８'!O17</f>
        <v/>
      </c>
      <c r="E43" s="61" t="str">
        <f>'８'!S17</f>
        <v/>
      </c>
      <c r="F43" s="68" t="str">
        <f>'８'!U17</f>
        <v>～</v>
      </c>
      <c r="G43" s="64" t="str">
        <f>'８'!V17</f>
        <v/>
      </c>
      <c r="H43" s="51" t="str">
        <f>'８'!X17</f>
        <v/>
      </c>
      <c r="I43" s="71" t="str">
        <f>'８'!Z17</f>
        <v/>
      </c>
      <c r="J43" s="51" t="str">
        <f>'８'!AB17</f>
        <v/>
      </c>
      <c r="K43" s="51" t="str">
        <f>'８'!AE17</f>
        <v/>
      </c>
      <c r="L43" s="51" t="str">
        <f>'８'!AG17</f>
        <v/>
      </c>
      <c r="M43" s="51" t="str">
        <f>'８'!AI17</f>
        <v/>
      </c>
      <c r="N43" s="51" t="str">
        <f>'８'!AL17</f>
        <v/>
      </c>
      <c r="O43" s="53" t="str">
        <f>'８'!AO17</f>
        <v/>
      </c>
    </row>
    <row r="44" spans="1:15" x14ac:dyDescent="0.55000000000000004">
      <c r="A44" s="52" t="e">
        <f>'８'!B18</f>
        <v>#VALUE!</v>
      </c>
      <c r="B44" s="51">
        <v>40</v>
      </c>
      <c r="C44" s="51" t="str">
        <f>'８'!D18</f>
        <v/>
      </c>
      <c r="D44" s="51" t="str">
        <f>'８'!O18</f>
        <v/>
      </c>
      <c r="E44" s="61" t="str">
        <f>'８'!S18</f>
        <v/>
      </c>
      <c r="F44" s="68" t="str">
        <f>'８'!U18</f>
        <v>～</v>
      </c>
      <c r="G44" s="64" t="str">
        <f>'８'!V18</f>
        <v/>
      </c>
      <c r="H44" s="51" t="str">
        <f>'８'!X18</f>
        <v/>
      </c>
      <c r="I44" s="71" t="str">
        <f>'８'!Z18</f>
        <v/>
      </c>
      <c r="J44" s="51" t="str">
        <f>'８'!AB18</f>
        <v/>
      </c>
      <c r="K44" s="51" t="str">
        <f>'８'!AE18</f>
        <v/>
      </c>
      <c r="L44" s="51" t="str">
        <f>'８'!AG18</f>
        <v/>
      </c>
      <c r="M44" s="51" t="str">
        <f>'８'!AI18</f>
        <v/>
      </c>
      <c r="N44" s="51" t="str">
        <f>'８'!AL18</f>
        <v/>
      </c>
      <c r="O44" s="53" t="str">
        <f>'８'!AO18</f>
        <v/>
      </c>
    </row>
    <row r="45" spans="1:15" x14ac:dyDescent="0.55000000000000004">
      <c r="A45" s="52" t="e">
        <f>'９'!B14</f>
        <v>#VALUE!</v>
      </c>
      <c r="B45" s="51">
        <v>41</v>
      </c>
      <c r="C45" s="51" t="str">
        <f>'９'!D14</f>
        <v/>
      </c>
      <c r="D45" s="51" t="str">
        <f>'９'!O14</f>
        <v/>
      </c>
      <c r="E45" s="61" t="str">
        <f>'９'!S14</f>
        <v/>
      </c>
      <c r="F45" s="68" t="str">
        <f>'９'!U14</f>
        <v>～</v>
      </c>
      <c r="G45" s="64" t="str">
        <f>'９'!V14</f>
        <v/>
      </c>
      <c r="H45" s="51" t="str">
        <f>'９'!X14</f>
        <v/>
      </c>
      <c r="I45" s="71" t="str">
        <f>'９'!Z14</f>
        <v/>
      </c>
      <c r="J45" s="51" t="str">
        <f>'９'!AB14</f>
        <v/>
      </c>
      <c r="K45" s="51" t="str">
        <f>'９'!AE14</f>
        <v/>
      </c>
      <c r="L45" s="51" t="str">
        <f>'９'!AG14</f>
        <v/>
      </c>
      <c r="M45" s="51" t="str">
        <f>'９'!AI14</f>
        <v/>
      </c>
      <c r="N45" s="51" t="str">
        <f>'９'!AL14</f>
        <v/>
      </c>
      <c r="O45" s="53" t="str">
        <f>'９'!AO14</f>
        <v/>
      </c>
    </row>
    <row r="46" spans="1:15" x14ac:dyDescent="0.55000000000000004">
      <c r="A46" s="52" t="e">
        <f>'９'!B15</f>
        <v>#VALUE!</v>
      </c>
      <c r="B46" s="51">
        <v>42</v>
      </c>
      <c r="C46" s="51" t="str">
        <f>'９'!D15</f>
        <v/>
      </c>
      <c r="D46" s="51" t="str">
        <f>'９'!O15</f>
        <v/>
      </c>
      <c r="E46" s="61" t="str">
        <f>'９'!S15</f>
        <v/>
      </c>
      <c r="F46" s="68" t="str">
        <f>'９'!U15</f>
        <v>～</v>
      </c>
      <c r="G46" s="64" t="str">
        <f>'９'!V15</f>
        <v/>
      </c>
      <c r="H46" s="51" t="str">
        <f>'９'!X15</f>
        <v/>
      </c>
      <c r="I46" s="71" t="str">
        <f>'９'!Z15</f>
        <v/>
      </c>
      <c r="J46" s="51" t="str">
        <f>'９'!AB15</f>
        <v/>
      </c>
      <c r="K46" s="51" t="str">
        <f>'９'!AE15</f>
        <v/>
      </c>
      <c r="L46" s="51" t="str">
        <f>'９'!AG15</f>
        <v/>
      </c>
      <c r="M46" s="51" t="str">
        <f>'９'!AI15</f>
        <v/>
      </c>
      <c r="N46" s="51" t="str">
        <f>'９'!AL15</f>
        <v/>
      </c>
      <c r="O46" s="53" t="str">
        <f>'９'!AO15</f>
        <v/>
      </c>
    </row>
    <row r="47" spans="1:15" x14ac:dyDescent="0.55000000000000004">
      <c r="A47" s="52" t="e">
        <f>'９'!B16</f>
        <v>#VALUE!</v>
      </c>
      <c r="B47" s="51">
        <v>43</v>
      </c>
      <c r="C47" s="51" t="str">
        <f>'９'!D16</f>
        <v/>
      </c>
      <c r="D47" s="51" t="str">
        <f>'９'!O16</f>
        <v/>
      </c>
      <c r="E47" s="61" t="str">
        <f>'９'!S16</f>
        <v/>
      </c>
      <c r="F47" s="68" t="str">
        <f>'９'!U16</f>
        <v>～</v>
      </c>
      <c r="G47" s="64" t="str">
        <f>'９'!V16</f>
        <v/>
      </c>
      <c r="H47" s="51" t="str">
        <f>'９'!X16</f>
        <v/>
      </c>
      <c r="I47" s="71" t="str">
        <f>'９'!Z16</f>
        <v/>
      </c>
      <c r="J47" s="51" t="str">
        <f>'９'!AB16</f>
        <v/>
      </c>
      <c r="K47" s="51" t="str">
        <f>'９'!AE16</f>
        <v/>
      </c>
      <c r="L47" s="51" t="str">
        <f>'９'!AG16</f>
        <v/>
      </c>
      <c r="M47" s="51" t="str">
        <f>'９'!AI16</f>
        <v/>
      </c>
      <c r="N47" s="51" t="str">
        <f>'９'!AL16</f>
        <v/>
      </c>
      <c r="O47" s="53" t="str">
        <f>'９'!AO16</f>
        <v/>
      </c>
    </row>
    <row r="48" spans="1:15" x14ac:dyDescent="0.55000000000000004">
      <c r="A48" s="52" t="e">
        <f>'９'!B17</f>
        <v>#VALUE!</v>
      </c>
      <c r="B48" s="51">
        <v>44</v>
      </c>
      <c r="C48" s="51" t="str">
        <f>'９'!D17</f>
        <v/>
      </c>
      <c r="D48" s="51" t="str">
        <f>'９'!O17</f>
        <v/>
      </c>
      <c r="E48" s="61" t="str">
        <f>'９'!S17</f>
        <v/>
      </c>
      <c r="F48" s="68" t="str">
        <f>'９'!U17</f>
        <v>～</v>
      </c>
      <c r="G48" s="64" t="str">
        <f>'９'!V17</f>
        <v/>
      </c>
      <c r="H48" s="51" t="str">
        <f>'９'!X17</f>
        <v/>
      </c>
      <c r="I48" s="71" t="str">
        <f>'９'!Z17</f>
        <v/>
      </c>
      <c r="J48" s="51" t="str">
        <f>'９'!AB17</f>
        <v/>
      </c>
      <c r="K48" s="51" t="str">
        <f>'９'!AE17</f>
        <v/>
      </c>
      <c r="L48" s="51" t="str">
        <f>'９'!AG17</f>
        <v/>
      </c>
      <c r="M48" s="51" t="str">
        <f>'９'!AI17</f>
        <v/>
      </c>
      <c r="N48" s="51" t="str">
        <f>'９'!AL17</f>
        <v/>
      </c>
      <c r="O48" s="53" t="str">
        <f>'９'!AO17</f>
        <v/>
      </c>
    </row>
    <row r="49" spans="1:15" x14ac:dyDescent="0.55000000000000004">
      <c r="A49" s="52" t="e">
        <f>'９'!B18</f>
        <v>#VALUE!</v>
      </c>
      <c r="B49" s="51">
        <v>45</v>
      </c>
      <c r="C49" s="51" t="str">
        <f>'９'!D18</f>
        <v/>
      </c>
      <c r="D49" s="51" t="str">
        <f>'９'!O18</f>
        <v/>
      </c>
      <c r="E49" s="61" t="str">
        <f>'９'!S18</f>
        <v/>
      </c>
      <c r="F49" s="68" t="str">
        <f>'９'!U18</f>
        <v>～</v>
      </c>
      <c r="G49" s="64" t="str">
        <f>'９'!V18</f>
        <v/>
      </c>
      <c r="H49" s="51" t="str">
        <f>'９'!X18</f>
        <v/>
      </c>
      <c r="I49" s="71" t="str">
        <f>'９'!Z18</f>
        <v/>
      </c>
      <c r="J49" s="51" t="str">
        <f>'９'!AB18</f>
        <v/>
      </c>
      <c r="K49" s="51" t="str">
        <f>'９'!AE18</f>
        <v/>
      </c>
      <c r="L49" s="51" t="str">
        <f>'９'!AG18</f>
        <v/>
      </c>
      <c r="M49" s="51" t="str">
        <f>'９'!AI18</f>
        <v/>
      </c>
      <c r="N49" s="51" t="str">
        <f>'９'!AL18</f>
        <v/>
      </c>
      <c r="O49" s="53" t="str">
        <f>'９'!AO18</f>
        <v/>
      </c>
    </row>
    <row r="50" spans="1:15" x14ac:dyDescent="0.55000000000000004">
      <c r="A50" s="52" t="e">
        <f>'10'!B14</f>
        <v>#VALUE!</v>
      </c>
      <c r="B50" s="51">
        <v>46</v>
      </c>
      <c r="C50" s="51" t="str">
        <f>'10'!D14</f>
        <v/>
      </c>
      <c r="D50" s="51" t="str">
        <f>'10'!O14</f>
        <v/>
      </c>
      <c r="E50" s="61" t="str">
        <f>'10'!S14</f>
        <v/>
      </c>
      <c r="F50" s="68" t="str">
        <f>'10'!U14</f>
        <v>～</v>
      </c>
      <c r="G50" s="64" t="str">
        <f>'10'!V14</f>
        <v/>
      </c>
      <c r="H50" s="51" t="str">
        <f>'10'!X14</f>
        <v/>
      </c>
      <c r="I50" s="71" t="str">
        <f>'10'!Z14</f>
        <v/>
      </c>
      <c r="J50" s="51" t="str">
        <f>'10'!AB14</f>
        <v/>
      </c>
      <c r="K50" s="51" t="str">
        <f>'10'!AE14</f>
        <v/>
      </c>
      <c r="L50" s="51" t="str">
        <f>'10'!AG14</f>
        <v/>
      </c>
      <c r="M50" s="51" t="str">
        <f>'10'!AI14</f>
        <v/>
      </c>
      <c r="N50" s="51" t="str">
        <f>'10'!AL14</f>
        <v/>
      </c>
      <c r="O50" s="53" t="str">
        <f>'10'!AO14</f>
        <v/>
      </c>
    </row>
    <row r="51" spans="1:15" x14ac:dyDescent="0.55000000000000004">
      <c r="A51" s="52" t="e">
        <f>'10'!B15</f>
        <v>#VALUE!</v>
      </c>
      <c r="B51" s="51">
        <v>47</v>
      </c>
      <c r="C51" s="51" t="str">
        <f>'10'!D15</f>
        <v/>
      </c>
      <c r="D51" s="51" t="str">
        <f>'10'!O15</f>
        <v/>
      </c>
      <c r="E51" s="61" t="str">
        <f>'10'!S15</f>
        <v/>
      </c>
      <c r="F51" s="68" t="str">
        <f>'10'!U15</f>
        <v>～</v>
      </c>
      <c r="G51" s="64" t="str">
        <f>'10'!V15</f>
        <v/>
      </c>
      <c r="H51" s="51" t="str">
        <f>'10'!X15</f>
        <v/>
      </c>
      <c r="I51" s="71" t="str">
        <f>'10'!Z15</f>
        <v/>
      </c>
      <c r="J51" s="51" t="str">
        <f>'10'!AB15</f>
        <v/>
      </c>
      <c r="K51" s="51" t="str">
        <f>'10'!AE15</f>
        <v/>
      </c>
      <c r="L51" s="51" t="str">
        <f>'10'!AG15</f>
        <v/>
      </c>
      <c r="M51" s="51" t="str">
        <f>'10'!AI15</f>
        <v/>
      </c>
      <c r="N51" s="51" t="str">
        <f>'10'!AL15</f>
        <v/>
      </c>
      <c r="O51" s="53" t="str">
        <f>'10'!AO15</f>
        <v/>
      </c>
    </row>
    <row r="52" spans="1:15" x14ac:dyDescent="0.55000000000000004">
      <c r="A52" s="52" t="e">
        <f>'10'!B16</f>
        <v>#VALUE!</v>
      </c>
      <c r="B52" s="51">
        <v>48</v>
      </c>
      <c r="C52" s="51" t="str">
        <f>'10'!D16</f>
        <v/>
      </c>
      <c r="D52" s="51" t="str">
        <f>'10'!O16</f>
        <v/>
      </c>
      <c r="E52" s="61" t="str">
        <f>'10'!S16</f>
        <v/>
      </c>
      <c r="F52" s="68" t="str">
        <f>'10'!U16</f>
        <v>～</v>
      </c>
      <c r="G52" s="64" t="str">
        <f>'10'!V16</f>
        <v/>
      </c>
      <c r="H52" s="51" t="str">
        <f>'10'!X16</f>
        <v/>
      </c>
      <c r="I52" s="71" t="str">
        <f>'10'!Z16</f>
        <v/>
      </c>
      <c r="J52" s="51" t="str">
        <f>'10'!AB16</f>
        <v/>
      </c>
      <c r="K52" s="51" t="str">
        <f>'10'!AE16</f>
        <v/>
      </c>
      <c r="L52" s="51" t="str">
        <f>'10'!AG16</f>
        <v/>
      </c>
      <c r="M52" s="51" t="str">
        <f>'10'!AI16</f>
        <v/>
      </c>
      <c r="N52" s="51" t="str">
        <f>'10'!AL16</f>
        <v/>
      </c>
      <c r="O52" s="53" t="str">
        <f>'10'!AO16</f>
        <v/>
      </c>
    </row>
    <row r="53" spans="1:15" x14ac:dyDescent="0.55000000000000004">
      <c r="A53" s="52" t="e">
        <f>'10'!B17</f>
        <v>#VALUE!</v>
      </c>
      <c r="B53" s="51">
        <v>49</v>
      </c>
      <c r="C53" s="51" t="str">
        <f>'10'!D17</f>
        <v/>
      </c>
      <c r="D53" s="51" t="str">
        <f>'10'!O17</f>
        <v/>
      </c>
      <c r="E53" s="61" t="str">
        <f>'10'!S17</f>
        <v/>
      </c>
      <c r="F53" s="68" t="str">
        <f>'10'!U17</f>
        <v>～</v>
      </c>
      <c r="G53" s="64" t="str">
        <f>'10'!V17</f>
        <v/>
      </c>
      <c r="H53" s="51" t="str">
        <f>'10'!X17</f>
        <v/>
      </c>
      <c r="I53" s="71" t="str">
        <f>'10'!Z17</f>
        <v/>
      </c>
      <c r="J53" s="51" t="str">
        <f>'10'!AB17</f>
        <v/>
      </c>
      <c r="K53" s="51" t="str">
        <f>'10'!AE17</f>
        <v/>
      </c>
      <c r="L53" s="51" t="str">
        <f>'10'!AG17</f>
        <v/>
      </c>
      <c r="M53" s="51" t="str">
        <f>'10'!AI17</f>
        <v/>
      </c>
      <c r="N53" s="51" t="str">
        <f>'10'!AL17</f>
        <v/>
      </c>
      <c r="O53" s="53" t="str">
        <f>'10'!AO17</f>
        <v/>
      </c>
    </row>
    <row r="54" spans="1:15" x14ac:dyDescent="0.55000000000000004">
      <c r="A54" s="52" t="e">
        <f>'10'!B18</f>
        <v>#VALUE!</v>
      </c>
      <c r="B54" s="51">
        <v>50</v>
      </c>
      <c r="C54" s="51" t="str">
        <f>'10'!D18</f>
        <v/>
      </c>
      <c r="D54" s="51" t="str">
        <f>'10'!O18</f>
        <v/>
      </c>
      <c r="E54" s="61" t="str">
        <f>'10'!S18</f>
        <v/>
      </c>
      <c r="F54" s="68" t="str">
        <f>'10'!U18</f>
        <v>～</v>
      </c>
      <c r="G54" s="64" t="str">
        <f>'10'!V18</f>
        <v/>
      </c>
      <c r="H54" s="51" t="str">
        <f>'10'!X18</f>
        <v/>
      </c>
      <c r="I54" s="71" t="str">
        <f>'10'!Z18</f>
        <v/>
      </c>
      <c r="J54" s="51" t="str">
        <f>'10'!AB18</f>
        <v/>
      </c>
      <c r="K54" s="51" t="str">
        <f>'10'!AE18</f>
        <v/>
      </c>
      <c r="L54" s="51" t="str">
        <f>'10'!AG18</f>
        <v/>
      </c>
      <c r="M54" s="51" t="str">
        <f>'10'!AI18</f>
        <v/>
      </c>
      <c r="N54" s="51" t="str">
        <f>'10'!AL18</f>
        <v/>
      </c>
      <c r="O54" s="53" t="str">
        <f>'10'!AO18</f>
        <v/>
      </c>
    </row>
    <row r="55" spans="1:15" x14ac:dyDescent="0.55000000000000004">
      <c r="A55" s="52" t="e">
        <f>'11'!B14</f>
        <v>#VALUE!</v>
      </c>
      <c r="B55" s="51">
        <v>51</v>
      </c>
      <c r="C55" s="51" t="str">
        <f>'11'!D14</f>
        <v/>
      </c>
      <c r="D55" s="51" t="str">
        <f>'11'!O14</f>
        <v/>
      </c>
      <c r="E55" s="61" t="str">
        <f>'11'!S14</f>
        <v/>
      </c>
      <c r="F55" s="68" t="str">
        <f>'11'!U14</f>
        <v>～</v>
      </c>
      <c r="G55" s="64" t="str">
        <f>'11'!V14</f>
        <v/>
      </c>
      <c r="H55" s="51" t="str">
        <f>'11'!X14</f>
        <v/>
      </c>
      <c r="I55" s="71" t="str">
        <f>'11'!Z14</f>
        <v/>
      </c>
      <c r="J55" s="51" t="str">
        <f>'11'!AB14</f>
        <v/>
      </c>
      <c r="K55" s="51" t="str">
        <f>'11'!AE14</f>
        <v/>
      </c>
      <c r="L55" s="51" t="str">
        <f>'11'!AG14</f>
        <v/>
      </c>
      <c r="M55" s="51" t="str">
        <f>'11'!AI14</f>
        <v/>
      </c>
      <c r="N55" s="51" t="str">
        <f>'11'!AL14</f>
        <v/>
      </c>
      <c r="O55" s="53" t="str">
        <f>'11'!AO14</f>
        <v/>
      </c>
    </row>
    <row r="56" spans="1:15" x14ac:dyDescent="0.55000000000000004">
      <c r="A56" s="52" t="e">
        <f>'11'!B15</f>
        <v>#VALUE!</v>
      </c>
      <c r="B56" s="51">
        <v>52</v>
      </c>
      <c r="C56" s="51" t="str">
        <f>'11'!D15</f>
        <v/>
      </c>
      <c r="D56" s="51" t="str">
        <f>'11'!O15</f>
        <v/>
      </c>
      <c r="E56" s="61" t="str">
        <f>'11'!S15</f>
        <v/>
      </c>
      <c r="F56" s="68" t="str">
        <f>'11'!U15</f>
        <v>～</v>
      </c>
      <c r="G56" s="64" t="str">
        <f>'11'!V15</f>
        <v/>
      </c>
      <c r="H56" s="51" t="str">
        <f>'11'!X15</f>
        <v/>
      </c>
      <c r="I56" s="71" t="str">
        <f>'11'!Z15</f>
        <v/>
      </c>
      <c r="J56" s="51" t="str">
        <f>'11'!AB15</f>
        <v/>
      </c>
      <c r="K56" s="51" t="str">
        <f>'11'!AE15</f>
        <v/>
      </c>
      <c r="L56" s="51" t="str">
        <f>'11'!AG15</f>
        <v/>
      </c>
      <c r="M56" s="51" t="str">
        <f>'11'!AI15</f>
        <v/>
      </c>
      <c r="N56" s="51" t="str">
        <f>'11'!AL15</f>
        <v/>
      </c>
      <c r="O56" s="53" t="str">
        <f>'11'!AO15</f>
        <v/>
      </c>
    </row>
    <row r="57" spans="1:15" x14ac:dyDescent="0.55000000000000004">
      <c r="A57" s="52" t="e">
        <f>'11'!B16</f>
        <v>#VALUE!</v>
      </c>
      <c r="B57" s="51">
        <v>53</v>
      </c>
      <c r="C57" s="51" t="str">
        <f>'11'!D16</f>
        <v/>
      </c>
      <c r="D57" s="51" t="str">
        <f>'11'!O16</f>
        <v/>
      </c>
      <c r="E57" s="61" t="str">
        <f>'11'!S16</f>
        <v/>
      </c>
      <c r="F57" s="68" t="str">
        <f>'11'!U16</f>
        <v>～</v>
      </c>
      <c r="G57" s="64" t="str">
        <f>'11'!V16</f>
        <v/>
      </c>
      <c r="H57" s="51" t="str">
        <f>'11'!X16</f>
        <v/>
      </c>
      <c r="I57" s="71" t="str">
        <f>'11'!Z16</f>
        <v/>
      </c>
      <c r="J57" s="51" t="str">
        <f>'11'!AB16</f>
        <v/>
      </c>
      <c r="K57" s="51" t="str">
        <f>'11'!AE16</f>
        <v/>
      </c>
      <c r="L57" s="51" t="str">
        <f>'11'!AG16</f>
        <v/>
      </c>
      <c r="M57" s="51" t="str">
        <f>'11'!AI16</f>
        <v/>
      </c>
      <c r="N57" s="51" t="str">
        <f>'11'!AL16</f>
        <v/>
      </c>
      <c r="O57" s="53" t="str">
        <f>'11'!AO16</f>
        <v/>
      </c>
    </row>
    <row r="58" spans="1:15" x14ac:dyDescent="0.55000000000000004">
      <c r="A58" s="52" t="e">
        <f>'11'!B17</f>
        <v>#VALUE!</v>
      </c>
      <c r="B58" s="51">
        <v>54</v>
      </c>
      <c r="C58" s="51" t="str">
        <f>'11'!D17</f>
        <v/>
      </c>
      <c r="D58" s="51" t="str">
        <f>'11'!O17</f>
        <v/>
      </c>
      <c r="E58" s="61" t="str">
        <f>'11'!S17</f>
        <v/>
      </c>
      <c r="F58" s="68" t="str">
        <f>'11'!U17</f>
        <v>～</v>
      </c>
      <c r="G58" s="64" t="str">
        <f>'11'!V17</f>
        <v/>
      </c>
      <c r="H58" s="51" t="str">
        <f>'11'!X17</f>
        <v/>
      </c>
      <c r="I58" s="71" t="str">
        <f>'11'!Z17</f>
        <v/>
      </c>
      <c r="J58" s="51" t="str">
        <f>'11'!AB17</f>
        <v/>
      </c>
      <c r="K58" s="51" t="str">
        <f>'11'!AE17</f>
        <v/>
      </c>
      <c r="L58" s="51" t="str">
        <f>'11'!AG17</f>
        <v/>
      </c>
      <c r="M58" s="51" t="str">
        <f>'11'!AI17</f>
        <v/>
      </c>
      <c r="N58" s="51" t="str">
        <f>'11'!AL17</f>
        <v/>
      </c>
      <c r="O58" s="53" t="str">
        <f>'11'!AO17</f>
        <v/>
      </c>
    </row>
    <row r="59" spans="1:15" x14ac:dyDescent="0.55000000000000004">
      <c r="A59" s="52" t="e">
        <f>'11'!B18</f>
        <v>#VALUE!</v>
      </c>
      <c r="B59" s="51">
        <v>55</v>
      </c>
      <c r="C59" s="51" t="str">
        <f>'11'!D18</f>
        <v/>
      </c>
      <c r="D59" s="51" t="str">
        <f>'11'!O18</f>
        <v/>
      </c>
      <c r="E59" s="61" t="str">
        <f>'11'!S18</f>
        <v/>
      </c>
      <c r="F59" s="68" t="str">
        <f>'11'!U18</f>
        <v>～</v>
      </c>
      <c r="G59" s="64" t="str">
        <f>'11'!V18</f>
        <v/>
      </c>
      <c r="H59" s="51" t="str">
        <f>'11'!X18</f>
        <v/>
      </c>
      <c r="I59" s="71" t="str">
        <f>'11'!Z18</f>
        <v/>
      </c>
      <c r="J59" s="51" t="str">
        <f>'11'!AB18</f>
        <v/>
      </c>
      <c r="K59" s="51" t="str">
        <f>'11'!AE18</f>
        <v/>
      </c>
      <c r="L59" s="51" t="str">
        <f>'11'!AG18</f>
        <v/>
      </c>
      <c r="M59" s="51" t="str">
        <f>'11'!AI18</f>
        <v/>
      </c>
      <c r="N59" s="51" t="str">
        <f>'11'!AL18</f>
        <v/>
      </c>
      <c r="O59" s="53" t="str">
        <f>'11'!AO18</f>
        <v/>
      </c>
    </row>
    <row r="60" spans="1:15" x14ac:dyDescent="0.55000000000000004">
      <c r="A60" s="52" t="e">
        <f>'12'!B14</f>
        <v>#VALUE!</v>
      </c>
      <c r="B60" s="51">
        <v>56</v>
      </c>
      <c r="C60" s="51" t="str">
        <f>'12'!D14</f>
        <v/>
      </c>
      <c r="D60" s="51" t="str">
        <f>'12'!O14</f>
        <v/>
      </c>
      <c r="E60" s="61" t="str">
        <f>'12'!S14</f>
        <v/>
      </c>
      <c r="F60" s="68" t="str">
        <f>'12'!U14</f>
        <v>～</v>
      </c>
      <c r="G60" s="64" t="str">
        <f>'12'!V14</f>
        <v/>
      </c>
      <c r="H60" s="51" t="str">
        <f>'12'!X14</f>
        <v/>
      </c>
      <c r="I60" s="71" t="str">
        <f>'12'!Z14</f>
        <v/>
      </c>
      <c r="J60" s="51" t="str">
        <f>'12'!AB14</f>
        <v/>
      </c>
      <c r="K60" s="51" t="str">
        <f>'12'!AE14</f>
        <v/>
      </c>
      <c r="L60" s="51" t="str">
        <f>'12'!AG14</f>
        <v/>
      </c>
      <c r="M60" s="51" t="str">
        <f>'12'!AI14</f>
        <v/>
      </c>
      <c r="N60" s="51" t="str">
        <f>'12'!AL14</f>
        <v/>
      </c>
      <c r="O60" s="53" t="str">
        <f>'12'!AO14</f>
        <v/>
      </c>
    </row>
    <row r="61" spans="1:15" x14ac:dyDescent="0.55000000000000004">
      <c r="A61" s="52" t="e">
        <f>'12'!B15</f>
        <v>#VALUE!</v>
      </c>
      <c r="B61" s="51">
        <v>57</v>
      </c>
      <c r="C61" s="51" t="str">
        <f>'12'!D15</f>
        <v/>
      </c>
      <c r="D61" s="51" t="str">
        <f>'12'!O15</f>
        <v/>
      </c>
      <c r="E61" s="61" t="str">
        <f>'12'!S15</f>
        <v/>
      </c>
      <c r="F61" s="68" t="str">
        <f>'12'!U15</f>
        <v>～</v>
      </c>
      <c r="G61" s="64" t="str">
        <f>'12'!V15</f>
        <v/>
      </c>
      <c r="H61" s="51" t="str">
        <f>'12'!X15</f>
        <v/>
      </c>
      <c r="I61" s="71" t="str">
        <f>'12'!Z15</f>
        <v/>
      </c>
      <c r="J61" s="51" t="str">
        <f>'12'!AB15</f>
        <v/>
      </c>
      <c r="K61" s="51" t="str">
        <f>'12'!AE15</f>
        <v/>
      </c>
      <c r="L61" s="51" t="str">
        <f>'12'!AG15</f>
        <v/>
      </c>
      <c r="M61" s="51" t="str">
        <f>'12'!AI15</f>
        <v/>
      </c>
      <c r="N61" s="51" t="str">
        <f>'12'!AL15</f>
        <v/>
      </c>
      <c r="O61" s="53" t="str">
        <f>'12'!AO15</f>
        <v/>
      </c>
    </row>
    <row r="62" spans="1:15" x14ac:dyDescent="0.55000000000000004">
      <c r="A62" s="52" t="e">
        <f>'12'!B16</f>
        <v>#VALUE!</v>
      </c>
      <c r="B62" s="51">
        <v>58</v>
      </c>
      <c r="C62" s="51" t="str">
        <f>'12'!D16</f>
        <v/>
      </c>
      <c r="D62" s="51" t="str">
        <f>'12'!O16</f>
        <v/>
      </c>
      <c r="E62" s="61" t="str">
        <f>'12'!S16</f>
        <v/>
      </c>
      <c r="F62" s="68" t="str">
        <f>'12'!U16</f>
        <v>～</v>
      </c>
      <c r="G62" s="64" t="str">
        <f>'12'!V16</f>
        <v/>
      </c>
      <c r="H62" s="51" t="str">
        <f>'12'!X16</f>
        <v/>
      </c>
      <c r="I62" s="71" t="str">
        <f>'12'!Z16</f>
        <v/>
      </c>
      <c r="J62" s="51" t="str">
        <f>'12'!AB16</f>
        <v/>
      </c>
      <c r="K62" s="51" t="str">
        <f>'12'!AE16</f>
        <v/>
      </c>
      <c r="L62" s="51" t="str">
        <f>'12'!AG16</f>
        <v/>
      </c>
      <c r="M62" s="51" t="str">
        <f>'12'!AI16</f>
        <v/>
      </c>
      <c r="N62" s="51" t="str">
        <f>'12'!AL16</f>
        <v/>
      </c>
      <c r="O62" s="53" t="str">
        <f>'12'!AO16</f>
        <v/>
      </c>
    </row>
    <row r="63" spans="1:15" x14ac:dyDescent="0.55000000000000004">
      <c r="A63" s="52" t="e">
        <f>'12'!B17</f>
        <v>#VALUE!</v>
      </c>
      <c r="B63" s="51">
        <v>59</v>
      </c>
      <c r="C63" s="51" t="str">
        <f>'12'!D17</f>
        <v/>
      </c>
      <c r="D63" s="51" t="str">
        <f>'12'!O17</f>
        <v/>
      </c>
      <c r="E63" s="61" t="str">
        <f>'12'!S17</f>
        <v/>
      </c>
      <c r="F63" s="68" t="str">
        <f>'12'!U17</f>
        <v>～</v>
      </c>
      <c r="G63" s="64" t="str">
        <f>'12'!V17</f>
        <v/>
      </c>
      <c r="H63" s="51" t="str">
        <f>'12'!X17</f>
        <v/>
      </c>
      <c r="I63" s="71" t="str">
        <f>'12'!Z17</f>
        <v/>
      </c>
      <c r="J63" s="51" t="str">
        <f>'12'!AB17</f>
        <v/>
      </c>
      <c r="K63" s="51" t="str">
        <f>'12'!AE17</f>
        <v/>
      </c>
      <c r="L63" s="51" t="str">
        <f>'12'!AG17</f>
        <v/>
      </c>
      <c r="M63" s="51" t="str">
        <f>'12'!AI17</f>
        <v/>
      </c>
      <c r="N63" s="51" t="str">
        <f>'12'!AL17</f>
        <v/>
      </c>
      <c r="O63" s="53" t="str">
        <f>'12'!AO17</f>
        <v/>
      </c>
    </row>
    <row r="64" spans="1:15" ht="18.5" thickBot="1" x14ac:dyDescent="0.6">
      <c r="A64" s="54" t="e">
        <f>'12'!B18</f>
        <v>#VALUE!</v>
      </c>
      <c r="B64" s="55">
        <v>60</v>
      </c>
      <c r="C64" s="55" t="str">
        <f>'12'!D18</f>
        <v/>
      </c>
      <c r="D64" s="55" t="str">
        <f>'12'!O18</f>
        <v/>
      </c>
      <c r="E64" s="62" t="str">
        <f>'12'!S18</f>
        <v/>
      </c>
      <c r="F64" s="69" t="str">
        <f>'12'!U18</f>
        <v>～</v>
      </c>
      <c r="G64" s="65" t="str">
        <f>'12'!V18</f>
        <v/>
      </c>
      <c r="H64" s="55" t="str">
        <f>'12'!X18</f>
        <v/>
      </c>
      <c r="I64" s="72" t="str">
        <f>'12'!Z18</f>
        <v/>
      </c>
      <c r="J64" s="55" t="str">
        <f>'12'!AB18</f>
        <v/>
      </c>
      <c r="K64" s="55" t="str">
        <f>'12'!AE18</f>
        <v/>
      </c>
      <c r="L64" s="55" t="str">
        <f>'12'!AG18</f>
        <v/>
      </c>
      <c r="M64" s="55" t="str">
        <f>'12'!AI18</f>
        <v/>
      </c>
      <c r="N64" s="55" t="str">
        <f>'12'!AL18</f>
        <v/>
      </c>
      <c r="O64" s="56" t="str">
        <f>'12'!AO18</f>
        <v/>
      </c>
    </row>
  </sheetData>
  <mergeCells count="12">
    <mergeCell ref="B2:B4"/>
    <mergeCell ref="A2:A4"/>
    <mergeCell ref="O2:O4"/>
    <mergeCell ref="J3:J4"/>
    <mergeCell ref="K3:L3"/>
    <mergeCell ref="M3:N3"/>
    <mergeCell ref="C2:C4"/>
    <mergeCell ref="D2:D4"/>
    <mergeCell ref="E2:G4"/>
    <mergeCell ref="H2:H4"/>
    <mergeCell ref="I2:I4"/>
    <mergeCell ref="J2:N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D826"/>
  <sheetViews>
    <sheetView workbookViewId="0">
      <pane xSplit="2" ySplit="2" topLeftCell="C776" activePane="bottomRight" state="frozen"/>
      <selection pane="topRight" activeCell="C1" sqref="C1"/>
      <selection pane="bottomLeft" activeCell="A3" sqref="A3"/>
      <selection pane="bottomRight" activeCell="B678" sqref="B678"/>
    </sheetView>
  </sheetViews>
  <sheetFormatPr defaultRowHeight="18" x14ac:dyDescent="0.55000000000000004"/>
  <cols>
    <col min="1" max="1" width="9.1640625" customWidth="1"/>
    <col min="2" max="2" width="32" customWidth="1"/>
    <col min="6" max="6" width="6.75" customWidth="1"/>
    <col min="7" max="8" width="8.83203125" style="106" customWidth="1"/>
    <col min="9" max="9" width="17.83203125" style="107" customWidth="1"/>
    <col min="10" max="10" width="5.75" customWidth="1"/>
    <col min="14" max="14" width="26.1640625" customWidth="1"/>
    <col min="27" max="27" width="17.33203125" customWidth="1"/>
    <col min="28" max="28" width="6.5" customWidth="1"/>
  </cols>
  <sheetData>
    <row r="1" spans="1:28" x14ac:dyDescent="0.55000000000000004">
      <c r="A1">
        <v>1</v>
      </c>
      <c r="B1">
        <v>2</v>
      </c>
      <c r="C1">
        <v>3</v>
      </c>
      <c r="D1">
        <v>4</v>
      </c>
      <c r="E1">
        <v>5</v>
      </c>
      <c r="F1">
        <v>6</v>
      </c>
      <c r="G1" s="106">
        <v>7</v>
      </c>
      <c r="H1" s="106">
        <v>8</v>
      </c>
      <c r="I1" s="107">
        <v>9</v>
      </c>
      <c r="J1">
        <v>10</v>
      </c>
      <c r="K1">
        <v>11</v>
      </c>
      <c r="L1">
        <v>12</v>
      </c>
      <c r="M1">
        <v>13</v>
      </c>
      <c r="N1">
        <v>14</v>
      </c>
      <c r="O1">
        <v>15</v>
      </c>
      <c r="P1">
        <v>16</v>
      </c>
      <c r="Q1">
        <v>17</v>
      </c>
      <c r="R1">
        <v>18</v>
      </c>
      <c r="S1">
        <v>19</v>
      </c>
      <c r="T1">
        <v>20</v>
      </c>
      <c r="U1">
        <v>21</v>
      </c>
      <c r="V1">
        <v>22</v>
      </c>
      <c r="W1">
        <v>23</v>
      </c>
      <c r="X1">
        <v>24</v>
      </c>
      <c r="Y1">
        <v>25</v>
      </c>
      <c r="Z1">
        <v>26</v>
      </c>
    </row>
    <row r="2" spans="1:28" x14ac:dyDescent="0.55000000000000004">
      <c r="A2" t="s">
        <v>1243</v>
      </c>
      <c r="B2" t="s">
        <v>578</v>
      </c>
      <c r="C2" t="s">
        <v>616</v>
      </c>
      <c r="D2" t="s">
        <v>1244</v>
      </c>
      <c r="E2" t="s">
        <v>1245</v>
      </c>
      <c r="F2" t="s">
        <v>1246</v>
      </c>
      <c r="G2" s="106" t="s">
        <v>1247</v>
      </c>
      <c r="H2" s="106" t="s">
        <v>1248</v>
      </c>
      <c r="I2" s="107" t="s">
        <v>1249</v>
      </c>
      <c r="J2" t="s">
        <v>617</v>
      </c>
      <c r="K2" t="s">
        <v>618</v>
      </c>
      <c r="L2" t="s">
        <v>619</v>
      </c>
      <c r="M2" t="s">
        <v>620</v>
      </c>
      <c r="N2" t="s">
        <v>1250</v>
      </c>
      <c r="O2" t="s">
        <v>621</v>
      </c>
      <c r="P2" t="s">
        <v>622</v>
      </c>
      <c r="Q2" t="s">
        <v>583</v>
      </c>
      <c r="R2" t="s">
        <v>623</v>
      </c>
      <c r="S2" t="s">
        <v>1251</v>
      </c>
      <c r="T2" t="s">
        <v>1252</v>
      </c>
      <c r="U2" t="s">
        <v>601</v>
      </c>
      <c r="V2" t="s">
        <v>7</v>
      </c>
      <c r="W2" t="s">
        <v>604</v>
      </c>
      <c r="X2" t="s">
        <v>606</v>
      </c>
      <c r="Y2" t="s">
        <v>624</v>
      </c>
      <c r="Z2" t="s">
        <v>625</v>
      </c>
      <c r="AA2" t="s">
        <v>1676</v>
      </c>
      <c r="AB2" t="s">
        <v>1677</v>
      </c>
    </row>
    <row r="3" spans="1:28" ht="18.75" customHeight="1" x14ac:dyDescent="0.55000000000000004">
      <c r="A3" s="101">
        <v>242</v>
      </c>
      <c r="B3" s="76" t="s">
        <v>1579</v>
      </c>
      <c r="C3" s="76"/>
      <c r="D3" s="76" t="s">
        <v>1623</v>
      </c>
      <c r="E3" s="76" t="s">
        <v>1624</v>
      </c>
      <c r="F3" s="76" t="s">
        <v>627</v>
      </c>
      <c r="I3" s="76"/>
      <c r="J3" s="76"/>
      <c r="K3" s="76"/>
      <c r="L3" s="76"/>
      <c r="M3" s="76"/>
      <c r="N3" s="76"/>
      <c r="O3" s="76"/>
      <c r="P3" s="76"/>
      <c r="Q3" s="76"/>
      <c r="R3" s="76"/>
      <c r="S3" s="76"/>
      <c r="T3" s="76"/>
      <c r="U3" s="76"/>
      <c r="V3" s="76"/>
      <c r="W3" s="76"/>
      <c r="X3" s="76"/>
      <c r="Y3" s="76"/>
      <c r="Z3" s="76"/>
      <c r="AA3" t="s">
        <v>1707</v>
      </c>
      <c r="AB3">
        <v>570</v>
      </c>
    </row>
    <row r="4" spans="1:28" ht="18.75" customHeight="1" x14ac:dyDescent="0.55000000000000004">
      <c r="A4" s="101">
        <v>242</v>
      </c>
      <c r="B4" s="76" t="s">
        <v>1579</v>
      </c>
      <c r="C4" s="76"/>
      <c r="D4" s="76" t="s">
        <v>1623</v>
      </c>
      <c r="E4" s="76" t="s">
        <v>1624</v>
      </c>
      <c r="F4" s="76" t="s">
        <v>627</v>
      </c>
      <c r="I4" s="76"/>
      <c r="J4" s="76"/>
      <c r="K4" s="76"/>
      <c r="L4" s="76"/>
      <c r="M4" s="76"/>
      <c r="N4" s="76"/>
      <c r="O4" s="76"/>
      <c r="P4" s="76"/>
      <c r="Q4" s="76"/>
      <c r="R4" s="76"/>
      <c r="S4" s="76"/>
      <c r="T4" s="76"/>
      <c r="U4" s="76"/>
      <c r="V4" s="76"/>
      <c r="W4" s="76"/>
      <c r="X4" s="76"/>
      <c r="Y4" s="76"/>
      <c r="Z4" s="76"/>
      <c r="AA4" s="76" t="s">
        <v>1707</v>
      </c>
      <c r="AB4">
        <v>571</v>
      </c>
    </row>
    <row r="5" spans="1:28" ht="18.75" customHeight="1" x14ac:dyDescent="0.55000000000000004">
      <c r="A5" s="109">
        <v>102001</v>
      </c>
      <c r="B5" s="76" t="s">
        <v>632</v>
      </c>
      <c r="C5" s="76" t="s">
        <v>633</v>
      </c>
      <c r="D5" s="76" t="s">
        <v>23</v>
      </c>
      <c r="E5" s="76" t="s">
        <v>634</v>
      </c>
      <c r="F5" s="76" t="s">
        <v>635</v>
      </c>
      <c r="G5" s="106">
        <v>45468</v>
      </c>
      <c r="H5" s="106">
        <v>45468</v>
      </c>
      <c r="I5" s="76" t="s">
        <v>1708</v>
      </c>
      <c r="J5" s="76">
        <v>1</v>
      </c>
      <c r="K5" s="76" t="s">
        <v>636</v>
      </c>
      <c r="L5" s="76" t="s">
        <v>1367</v>
      </c>
      <c r="M5" s="76" t="s">
        <v>1709</v>
      </c>
      <c r="N5" s="76" t="s">
        <v>1710</v>
      </c>
      <c r="O5" s="76" t="s">
        <v>637</v>
      </c>
      <c r="P5" s="76" t="s">
        <v>1711</v>
      </c>
      <c r="Q5" s="76" t="s">
        <v>630</v>
      </c>
      <c r="R5" s="76" t="s">
        <v>638</v>
      </c>
      <c r="S5" s="76" t="s">
        <v>633</v>
      </c>
      <c r="T5" s="76" t="s">
        <v>23</v>
      </c>
      <c r="U5" s="76" t="s">
        <v>1280</v>
      </c>
      <c r="V5" s="76" t="s">
        <v>1281</v>
      </c>
      <c r="W5" s="76" t="s">
        <v>24</v>
      </c>
      <c r="X5" s="76" t="s">
        <v>25</v>
      </c>
      <c r="Y5" s="76" t="s">
        <v>26</v>
      </c>
      <c r="Z5" s="76" t="s">
        <v>639</v>
      </c>
      <c r="AA5" s="76" t="s">
        <v>1712</v>
      </c>
      <c r="AB5" s="76">
        <v>1</v>
      </c>
    </row>
    <row r="6" spans="1:28" ht="18.75" customHeight="1" x14ac:dyDescent="0.55000000000000004">
      <c r="A6" s="101">
        <v>102002</v>
      </c>
      <c r="B6" s="76" t="s">
        <v>1643</v>
      </c>
      <c r="C6" s="76" t="s">
        <v>633</v>
      </c>
      <c r="D6" s="76" t="s">
        <v>23</v>
      </c>
      <c r="E6" s="76" t="s">
        <v>634</v>
      </c>
      <c r="F6" s="76" t="s">
        <v>627</v>
      </c>
      <c r="G6" s="106">
        <v>45629</v>
      </c>
      <c r="H6" s="106">
        <v>45629</v>
      </c>
      <c r="I6" s="76" t="s">
        <v>1713</v>
      </c>
      <c r="J6" s="76">
        <v>1</v>
      </c>
      <c r="K6" s="76" t="s">
        <v>1071</v>
      </c>
      <c r="L6" s="76" t="s">
        <v>1644</v>
      </c>
      <c r="M6" s="76" t="s">
        <v>1072</v>
      </c>
      <c r="N6" s="76" t="s">
        <v>1714</v>
      </c>
      <c r="O6" s="76" t="s">
        <v>637</v>
      </c>
      <c r="P6" s="76" t="s">
        <v>1715</v>
      </c>
      <c r="Q6" s="76" t="s">
        <v>630</v>
      </c>
      <c r="R6" s="76" t="s">
        <v>1645</v>
      </c>
      <c r="S6" s="76" t="s">
        <v>633</v>
      </c>
      <c r="T6" s="76" t="s">
        <v>23</v>
      </c>
      <c r="U6" s="76" t="s">
        <v>1280</v>
      </c>
      <c r="V6" s="76" t="s">
        <v>1281</v>
      </c>
      <c r="W6" s="76" t="s">
        <v>24</v>
      </c>
      <c r="X6" s="76" t="s">
        <v>25</v>
      </c>
      <c r="Y6" s="76" t="s">
        <v>26</v>
      </c>
      <c r="Z6" s="76" t="s">
        <v>639</v>
      </c>
      <c r="AA6" s="76" t="s">
        <v>1716</v>
      </c>
      <c r="AB6" s="76">
        <v>667</v>
      </c>
    </row>
    <row r="7" spans="1:28" ht="18.75" customHeight="1" x14ac:dyDescent="0.55000000000000004">
      <c r="A7" s="101">
        <v>102003</v>
      </c>
      <c r="B7" s="76" t="s">
        <v>1073</v>
      </c>
      <c r="C7" s="76" t="s">
        <v>633</v>
      </c>
      <c r="D7" s="76" t="s">
        <v>23</v>
      </c>
      <c r="E7" s="76" t="s">
        <v>634</v>
      </c>
      <c r="F7" s="76" t="s">
        <v>627</v>
      </c>
      <c r="G7" s="106">
        <v>45687</v>
      </c>
      <c r="H7" s="106">
        <v>45687</v>
      </c>
      <c r="I7" s="76" t="s">
        <v>1717</v>
      </c>
      <c r="J7" s="76">
        <v>1</v>
      </c>
      <c r="K7" s="76" t="s">
        <v>1074</v>
      </c>
      <c r="L7" s="76" t="s">
        <v>1718</v>
      </c>
      <c r="M7" s="76" t="s">
        <v>1719</v>
      </c>
      <c r="N7" s="76" t="s">
        <v>1720</v>
      </c>
      <c r="O7" s="76" t="s">
        <v>637</v>
      </c>
      <c r="P7" s="76" t="s">
        <v>1721</v>
      </c>
      <c r="Q7" s="76" t="s">
        <v>630</v>
      </c>
      <c r="R7" s="76" t="s">
        <v>1645</v>
      </c>
      <c r="S7" s="76" t="s">
        <v>633</v>
      </c>
      <c r="T7" s="76" t="s">
        <v>23</v>
      </c>
      <c r="U7" s="76" t="s">
        <v>1280</v>
      </c>
      <c r="V7" s="76" t="s">
        <v>1281</v>
      </c>
      <c r="W7" s="76" t="s">
        <v>24</v>
      </c>
      <c r="X7" s="76" t="s">
        <v>25</v>
      </c>
      <c r="Y7" s="76" t="s">
        <v>26</v>
      </c>
      <c r="Z7" s="76" t="s">
        <v>639</v>
      </c>
      <c r="AA7" s="76" t="s">
        <v>1722</v>
      </c>
      <c r="AB7" s="76">
        <v>668</v>
      </c>
    </row>
    <row r="8" spans="1:28" ht="18.75" customHeight="1" x14ac:dyDescent="0.55000000000000004">
      <c r="A8" s="109">
        <v>103001</v>
      </c>
      <c r="B8" s="76" t="s">
        <v>1723</v>
      </c>
      <c r="C8" s="76" t="s">
        <v>640</v>
      </c>
      <c r="D8" s="76" t="s">
        <v>27</v>
      </c>
      <c r="E8" s="76" t="s">
        <v>650</v>
      </c>
      <c r="F8" s="76" t="s">
        <v>627</v>
      </c>
      <c r="G8" s="106">
        <v>45393</v>
      </c>
      <c r="H8" s="106">
        <v>45442</v>
      </c>
      <c r="I8" s="76" t="s">
        <v>1724</v>
      </c>
      <c r="J8" s="76">
        <v>8</v>
      </c>
      <c r="K8" s="76" t="s">
        <v>1725</v>
      </c>
      <c r="L8" s="76" t="s">
        <v>641</v>
      </c>
      <c r="M8" s="76" t="s">
        <v>1368</v>
      </c>
      <c r="N8" s="76" t="s">
        <v>643</v>
      </c>
      <c r="O8" s="76" t="s">
        <v>637</v>
      </c>
      <c r="P8" s="76" t="s">
        <v>1726</v>
      </c>
      <c r="Q8" s="76" t="s">
        <v>648</v>
      </c>
      <c r="R8" s="76" t="s">
        <v>645</v>
      </c>
      <c r="S8" s="76" t="s">
        <v>633</v>
      </c>
      <c r="T8" s="76" t="s">
        <v>27</v>
      </c>
      <c r="U8" s="76" t="s">
        <v>28</v>
      </c>
      <c r="V8" s="76" t="s">
        <v>29</v>
      </c>
      <c r="W8" s="76" t="s">
        <v>30</v>
      </c>
      <c r="X8" s="76" t="s">
        <v>31</v>
      </c>
      <c r="Y8" s="76" t="s">
        <v>1283</v>
      </c>
      <c r="Z8" s="76" t="s">
        <v>32</v>
      </c>
      <c r="AA8" s="76" t="s">
        <v>1727</v>
      </c>
      <c r="AB8" s="76">
        <v>4</v>
      </c>
    </row>
    <row r="9" spans="1:28" ht="18.75" customHeight="1" x14ac:dyDescent="0.55000000000000004">
      <c r="A9" s="109">
        <v>103002</v>
      </c>
      <c r="B9" s="76" t="s">
        <v>1728</v>
      </c>
      <c r="C9" s="76" t="s">
        <v>640</v>
      </c>
      <c r="D9" s="76" t="s">
        <v>27</v>
      </c>
      <c r="E9" s="76" t="s">
        <v>647</v>
      </c>
      <c r="F9" s="76" t="s">
        <v>627</v>
      </c>
      <c r="G9" s="106">
        <v>45390</v>
      </c>
      <c r="H9" s="106">
        <v>45488</v>
      </c>
      <c r="I9" s="76" t="s">
        <v>1729</v>
      </c>
      <c r="J9" s="76">
        <v>15</v>
      </c>
      <c r="K9" s="76" t="s">
        <v>1730</v>
      </c>
      <c r="L9" s="76" t="s">
        <v>641</v>
      </c>
      <c r="M9" s="76" t="s">
        <v>1368</v>
      </c>
      <c r="N9" s="76" t="s">
        <v>643</v>
      </c>
      <c r="O9" s="76" t="s">
        <v>637</v>
      </c>
      <c r="P9" s="76" t="s">
        <v>1726</v>
      </c>
      <c r="Q9" s="76" t="s">
        <v>644</v>
      </c>
      <c r="R9" s="76" t="s">
        <v>645</v>
      </c>
      <c r="S9" s="76" t="s">
        <v>633</v>
      </c>
      <c r="T9" s="76" t="s">
        <v>27</v>
      </c>
      <c r="U9" s="76" t="s">
        <v>28</v>
      </c>
      <c r="V9" s="76" t="s">
        <v>29</v>
      </c>
      <c r="W9" s="76" t="s">
        <v>30</v>
      </c>
      <c r="X9" s="76" t="s">
        <v>31</v>
      </c>
      <c r="Y9" s="76" t="s">
        <v>1283</v>
      </c>
      <c r="Z9" s="76" t="s">
        <v>32</v>
      </c>
      <c r="AA9" s="76" t="s">
        <v>1731</v>
      </c>
      <c r="AB9" s="76">
        <v>2</v>
      </c>
    </row>
    <row r="10" spans="1:28" ht="18.75" customHeight="1" x14ac:dyDescent="0.55000000000000004">
      <c r="A10" s="109">
        <v>103003</v>
      </c>
      <c r="B10" s="76" t="s">
        <v>1732</v>
      </c>
      <c r="C10" s="76" t="s">
        <v>640</v>
      </c>
      <c r="D10" s="76" t="s">
        <v>27</v>
      </c>
      <c r="E10" s="76" t="s">
        <v>647</v>
      </c>
      <c r="F10" s="76" t="s">
        <v>627</v>
      </c>
      <c r="G10" s="106">
        <v>45560</v>
      </c>
      <c r="H10" s="106">
        <v>45609</v>
      </c>
      <c r="I10" s="76" t="s">
        <v>1733</v>
      </c>
      <c r="J10" s="76">
        <v>8</v>
      </c>
      <c r="K10" s="76" t="s">
        <v>1734</v>
      </c>
      <c r="L10" s="76" t="s">
        <v>641</v>
      </c>
      <c r="M10" s="76" t="s">
        <v>1368</v>
      </c>
      <c r="N10" s="76" t="s">
        <v>643</v>
      </c>
      <c r="O10" s="76" t="s">
        <v>637</v>
      </c>
      <c r="P10" s="76" t="s">
        <v>1735</v>
      </c>
      <c r="Q10" s="76" t="s">
        <v>648</v>
      </c>
      <c r="R10" s="76" t="s">
        <v>645</v>
      </c>
      <c r="S10" s="76" t="s">
        <v>633</v>
      </c>
      <c r="T10" s="76" t="s">
        <v>27</v>
      </c>
      <c r="U10" s="76" t="s">
        <v>28</v>
      </c>
      <c r="V10" s="76" t="s">
        <v>29</v>
      </c>
      <c r="W10" s="76" t="s">
        <v>30</v>
      </c>
      <c r="X10" s="76" t="s">
        <v>31</v>
      </c>
      <c r="Y10" s="76" t="s">
        <v>1283</v>
      </c>
      <c r="Z10" s="76" t="s">
        <v>32</v>
      </c>
      <c r="AA10" s="76" t="s">
        <v>1736</v>
      </c>
      <c r="AB10" s="76">
        <v>3</v>
      </c>
    </row>
    <row r="11" spans="1:28" ht="18.75" customHeight="1" x14ac:dyDescent="0.55000000000000004">
      <c r="A11" s="109">
        <v>103004</v>
      </c>
      <c r="B11" s="76" t="s">
        <v>1737</v>
      </c>
      <c r="C11" s="76" t="s">
        <v>640</v>
      </c>
      <c r="D11" s="76" t="s">
        <v>27</v>
      </c>
      <c r="E11" s="76" t="s">
        <v>647</v>
      </c>
      <c r="F11" s="76" t="s">
        <v>627</v>
      </c>
      <c r="G11" s="106">
        <v>45565</v>
      </c>
      <c r="H11" s="106">
        <v>45663</v>
      </c>
      <c r="I11" s="76" t="s">
        <v>1738</v>
      </c>
      <c r="J11" s="76">
        <v>8</v>
      </c>
      <c r="K11" s="76" t="s">
        <v>1739</v>
      </c>
      <c r="L11" s="76" t="s">
        <v>641</v>
      </c>
      <c r="M11" s="76" t="s">
        <v>835</v>
      </c>
      <c r="N11" s="76" t="s">
        <v>643</v>
      </c>
      <c r="O11" s="76" t="s">
        <v>637</v>
      </c>
      <c r="P11" s="76" t="s">
        <v>1735</v>
      </c>
      <c r="Q11" s="76" t="s">
        <v>630</v>
      </c>
      <c r="R11" s="76" t="s">
        <v>645</v>
      </c>
      <c r="S11" s="76" t="s">
        <v>633</v>
      </c>
      <c r="T11" s="76" t="s">
        <v>27</v>
      </c>
      <c r="U11" s="76" t="s">
        <v>28</v>
      </c>
      <c r="V11" s="76" t="s">
        <v>29</v>
      </c>
      <c r="W11" s="76" t="s">
        <v>30</v>
      </c>
      <c r="X11" s="76" t="s">
        <v>31</v>
      </c>
      <c r="Y11" s="76" t="s">
        <v>1283</v>
      </c>
      <c r="Z11" s="76" t="s">
        <v>32</v>
      </c>
      <c r="AA11" s="76" t="s">
        <v>1740</v>
      </c>
      <c r="AB11" s="76">
        <v>678</v>
      </c>
    </row>
    <row r="12" spans="1:28" ht="18.75" customHeight="1" x14ac:dyDescent="0.55000000000000004">
      <c r="A12" s="101">
        <v>104001</v>
      </c>
      <c r="B12" s="76" t="s">
        <v>1741</v>
      </c>
      <c r="C12" s="76" t="s">
        <v>633</v>
      </c>
      <c r="D12" s="76" t="s">
        <v>33</v>
      </c>
      <c r="E12" s="76" t="s">
        <v>650</v>
      </c>
      <c r="F12" s="76" t="s">
        <v>627</v>
      </c>
      <c r="G12" s="106">
        <v>45592</v>
      </c>
      <c r="H12" s="106">
        <v>45592</v>
      </c>
      <c r="I12" s="76" t="s">
        <v>1742</v>
      </c>
      <c r="J12" s="76">
        <v>1</v>
      </c>
      <c r="K12" s="76" t="s">
        <v>1743</v>
      </c>
      <c r="L12" s="76" t="s">
        <v>651</v>
      </c>
      <c r="M12" s="76" t="s">
        <v>1262</v>
      </c>
      <c r="N12" s="76" t="s">
        <v>33</v>
      </c>
      <c r="O12" s="76" t="s">
        <v>637</v>
      </c>
      <c r="P12" s="76" t="s">
        <v>1744</v>
      </c>
      <c r="Q12" s="76" t="s">
        <v>683</v>
      </c>
      <c r="R12" s="76" t="s">
        <v>1655</v>
      </c>
      <c r="S12" s="76" t="s">
        <v>633</v>
      </c>
      <c r="T12" s="76" t="s">
        <v>33</v>
      </c>
      <c r="U12" s="76" t="s">
        <v>34</v>
      </c>
      <c r="V12" s="76" t="s">
        <v>35</v>
      </c>
      <c r="W12" s="76" t="s">
        <v>36</v>
      </c>
      <c r="X12" s="76" t="s">
        <v>37</v>
      </c>
      <c r="Y12" s="76" t="s">
        <v>38</v>
      </c>
      <c r="Z12" s="76" t="s">
        <v>39</v>
      </c>
      <c r="AA12" s="76" t="s">
        <v>1749</v>
      </c>
      <c r="AB12" s="76">
        <v>719</v>
      </c>
    </row>
    <row r="13" spans="1:28" ht="18.75" customHeight="1" x14ac:dyDescent="0.55000000000000004">
      <c r="A13" s="101">
        <v>104002</v>
      </c>
      <c r="B13" s="76" t="s">
        <v>1745</v>
      </c>
      <c r="C13" s="76" t="s">
        <v>633</v>
      </c>
      <c r="D13" s="76" t="s">
        <v>33</v>
      </c>
      <c r="E13" s="76" t="s">
        <v>650</v>
      </c>
      <c r="F13" s="76" t="s">
        <v>627</v>
      </c>
      <c r="G13" s="106">
        <v>45641</v>
      </c>
      <c r="H13" s="106">
        <v>45641</v>
      </c>
      <c r="I13" s="76" t="s">
        <v>1746</v>
      </c>
      <c r="J13" s="76">
        <v>1</v>
      </c>
      <c r="K13" s="76" t="s">
        <v>1747</v>
      </c>
      <c r="L13" s="76" t="s">
        <v>651</v>
      </c>
      <c r="M13" s="76" t="s">
        <v>1455</v>
      </c>
      <c r="N13" s="76" t="s">
        <v>1748</v>
      </c>
      <c r="O13" s="76" t="s">
        <v>637</v>
      </c>
      <c r="P13" s="76" t="s">
        <v>1744</v>
      </c>
      <c r="Q13" s="76" t="s">
        <v>630</v>
      </c>
      <c r="R13" s="76" t="s">
        <v>1655</v>
      </c>
      <c r="S13" s="76" t="s">
        <v>633</v>
      </c>
      <c r="T13" s="76" t="s">
        <v>33</v>
      </c>
      <c r="U13" s="76" t="s">
        <v>34</v>
      </c>
      <c r="V13" s="76" t="s">
        <v>35</v>
      </c>
      <c r="W13" s="76" t="s">
        <v>36</v>
      </c>
      <c r="X13" s="76" t="s">
        <v>37</v>
      </c>
      <c r="Y13" s="76" t="s">
        <v>38</v>
      </c>
      <c r="Z13" s="76" t="s">
        <v>39</v>
      </c>
      <c r="AA13" s="76" t="s">
        <v>1754</v>
      </c>
      <c r="AB13" s="76">
        <v>5</v>
      </c>
    </row>
    <row r="14" spans="1:28" ht="18.75" customHeight="1" x14ac:dyDescent="0.55000000000000004">
      <c r="A14" s="109">
        <v>106001</v>
      </c>
      <c r="B14" s="76" t="s">
        <v>4663</v>
      </c>
      <c r="C14" s="76" t="s">
        <v>640</v>
      </c>
      <c r="D14" s="76" t="s">
        <v>43</v>
      </c>
      <c r="E14" s="76" t="s">
        <v>647</v>
      </c>
      <c r="F14" s="76" t="s">
        <v>627</v>
      </c>
      <c r="G14" s="106">
        <v>45409</v>
      </c>
      <c r="H14" s="106">
        <v>45738</v>
      </c>
      <c r="I14" s="76" t="s">
        <v>4664</v>
      </c>
      <c r="J14" s="76">
        <v>13</v>
      </c>
      <c r="K14" s="76" t="s">
        <v>4665</v>
      </c>
      <c r="L14" s="76" t="s">
        <v>651</v>
      </c>
      <c r="M14" s="76" t="s">
        <v>4666</v>
      </c>
      <c r="N14" s="76" t="s">
        <v>4667</v>
      </c>
      <c r="O14" s="76" t="s">
        <v>637</v>
      </c>
      <c r="P14" s="76" t="s">
        <v>4668</v>
      </c>
      <c r="Q14" s="76" t="s">
        <v>4669</v>
      </c>
      <c r="R14" s="76" t="s">
        <v>4670</v>
      </c>
      <c r="S14" s="76"/>
      <c r="T14" s="76" t="s">
        <v>43</v>
      </c>
      <c r="U14" s="76" t="s">
        <v>44</v>
      </c>
      <c r="V14" s="76" t="s">
        <v>45</v>
      </c>
      <c r="W14" s="76" t="s">
        <v>46</v>
      </c>
      <c r="X14" s="76" t="s">
        <v>47</v>
      </c>
      <c r="Y14" s="76"/>
      <c r="Z14" s="76"/>
      <c r="AA14" s="76" t="s">
        <v>1757</v>
      </c>
      <c r="AB14" s="76">
        <v>6</v>
      </c>
    </row>
    <row r="15" spans="1:28" ht="18.75" customHeight="1" x14ac:dyDescent="0.55000000000000004">
      <c r="A15" s="109">
        <v>106002</v>
      </c>
      <c r="B15" s="76" t="s">
        <v>4671</v>
      </c>
      <c r="C15" s="76"/>
      <c r="D15" s="76" t="s">
        <v>43</v>
      </c>
      <c r="E15" s="76" t="s">
        <v>650</v>
      </c>
      <c r="F15" s="76" t="s">
        <v>627</v>
      </c>
      <c r="G15" s="106">
        <v>45458</v>
      </c>
      <c r="H15" s="106">
        <v>45703</v>
      </c>
      <c r="I15" s="76" t="s">
        <v>4672</v>
      </c>
      <c r="J15" s="76">
        <v>8</v>
      </c>
      <c r="K15" s="76" t="s">
        <v>4673</v>
      </c>
      <c r="L15" s="76" t="s">
        <v>651</v>
      </c>
      <c r="M15" s="76" t="s">
        <v>4674</v>
      </c>
      <c r="N15" s="76" t="s">
        <v>4667</v>
      </c>
      <c r="O15" s="76" t="s">
        <v>637</v>
      </c>
      <c r="P15" s="76" t="s">
        <v>4675</v>
      </c>
      <c r="Q15" s="76" t="s">
        <v>4669</v>
      </c>
      <c r="R15" s="76" t="s">
        <v>4670</v>
      </c>
      <c r="S15" s="76"/>
      <c r="T15" s="76" t="s">
        <v>43</v>
      </c>
      <c r="U15" s="76" t="s">
        <v>44</v>
      </c>
      <c r="V15" s="76" t="s">
        <v>45</v>
      </c>
      <c r="W15" s="76" t="s">
        <v>46</v>
      </c>
      <c r="X15" s="76" t="s">
        <v>47</v>
      </c>
      <c r="Y15" s="76"/>
      <c r="Z15" s="76"/>
      <c r="AA15" s="76" t="s">
        <v>1762</v>
      </c>
      <c r="AB15" s="76">
        <v>726</v>
      </c>
    </row>
    <row r="16" spans="1:28" ht="18.75" customHeight="1" x14ac:dyDescent="0.55000000000000004">
      <c r="A16" s="101">
        <v>106003</v>
      </c>
      <c r="B16" s="76" t="s">
        <v>1750</v>
      </c>
      <c r="C16" s="76" t="s">
        <v>640</v>
      </c>
      <c r="D16" s="76" t="s">
        <v>43</v>
      </c>
      <c r="E16" s="76" t="s">
        <v>650</v>
      </c>
      <c r="F16" s="76" t="s">
        <v>627</v>
      </c>
      <c r="G16" s="106">
        <v>45675</v>
      </c>
      <c r="H16" s="106">
        <v>45731</v>
      </c>
      <c r="I16" s="76" t="s">
        <v>1751</v>
      </c>
      <c r="J16" s="76">
        <v>4</v>
      </c>
      <c r="K16" s="76" t="s">
        <v>1752</v>
      </c>
      <c r="L16" s="76" t="s">
        <v>651</v>
      </c>
      <c r="M16" s="76" t="s">
        <v>1631</v>
      </c>
      <c r="N16" s="76" t="s">
        <v>43</v>
      </c>
      <c r="O16" s="76" t="s">
        <v>637</v>
      </c>
      <c r="P16" s="76" t="s">
        <v>1753</v>
      </c>
      <c r="Q16" s="76" t="s">
        <v>630</v>
      </c>
      <c r="R16" s="76" t="s">
        <v>1657</v>
      </c>
      <c r="S16" s="76" t="s">
        <v>633</v>
      </c>
      <c r="T16" s="76" t="s">
        <v>43</v>
      </c>
      <c r="U16" s="76" t="s">
        <v>44</v>
      </c>
      <c r="V16" s="76" t="s">
        <v>45</v>
      </c>
      <c r="W16" s="76" t="s">
        <v>46</v>
      </c>
      <c r="X16" s="76" t="s">
        <v>47</v>
      </c>
      <c r="Y16" s="76" t="s">
        <v>633</v>
      </c>
      <c r="Z16" s="76" t="s">
        <v>633</v>
      </c>
      <c r="AA16" s="76" t="s">
        <v>1766</v>
      </c>
      <c r="AB16" s="76">
        <v>7</v>
      </c>
    </row>
    <row r="17" spans="1:28" ht="18.75" customHeight="1" x14ac:dyDescent="0.55000000000000004">
      <c r="A17" s="101">
        <v>106004</v>
      </c>
      <c r="B17" s="76" t="s">
        <v>1755</v>
      </c>
      <c r="C17" s="76" t="s">
        <v>640</v>
      </c>
      <c r="D17" s="76" t="s">
        <v>43</v>
      </c>
      <c r="E17" s="76" t="s">
        <v>650</v>
      </c>
      <c r="F17" s="76" t="s">
        <v>627</v>
      </c>
      <c r="G17" s="106">
        <v>45675</v>
      </c>
      <c r="H17" s="106">
        <v>45731</v>
      </c>
      <c r="I17" s="76" t="s">
        <v>1756</v>
      </c>
      <c r="J17" s="76">
        <v>4</v>
      </c>
      <c r="K17" s="76" t="s">
        <v>1752</v>
      </c>
      <c r="L17" s="76" t="s">
        <v>651</v>
      </c>
      <c r="M17" s="76" t="s">
        <v>1631</v>
      </c>
      <c r="N17" s="76" t="s">
        <v>43</v>
      </c>
      <c r="O17" s="76" t="s">
        <v>637</v>
      </c>
      <c r="P17" s="76" t="s">
        <v>1753</v>
      </c>
      <c r="Q17" s="76" t="s">
        <v>630</v>
      </c>
      <c r="R17" s="76" t="s">
        <v>1657</v>
      </c>
      <c r="S17" s="76" t="s">
        <v>633</v>
      </c>
      <c r="T17" s="76" t="s">
        <v>43</v>
      </c>
      <c r="U17" s="76" t="s">
        <v>44</v>
      </c>
      <c r="V17" s="76" t="s">
        <v>45</v>
      </c>
      <c r="W17" s="76" t="s">
        <v>46</v>
      </c>
      <c r="X17" s="76" t="s">
        <v>47</v>
      </c>
      <c r="Y17" s="76" t="s">
        <v>633</v>
      </c>
      <c r="Z17" s="76" t="s">
        <v>633</v>
      </c>
      <c r="AA17" s="76" t="s">
        <v>1770</v>
      </c>
      <c r="AB17" s="76">
        <v>8</v>
      </c>
    </row>
    <row r="18" spans="1:28" ht="18.75" customHeight="1" x14ac:dyDescent="0.55000000000000004">
      <c r="A18" s="109">
        <v>107001</v>
      </c>
      <c r="B18" s="76" t="s">
        <v>1758</v>
      </c>
      <c r="C18" s="76" t="s">
        <v>640</v>
      </c>
      <c r="D18" s="76" t="s">
        <v>48</v>
      </c>
      <c r="E18" s="76" t="s">
        <v>650</v>
      </c>
      <c r="F18" s="76" t="s">
        <v>627</v>
      </c>
      <c r="G18" s="106">
        <v>45437</v>
      </c>
      <c r="H18" s="106">
        <v>45731</v>
      </c>
      <c r="I18" s="76" t="s">
        <v>1759</v>
      </c>
      <c r="J18" s="76">
        <v>10</v>
      </c>
      <c r="K18" s="76" t="s">
        <v>1760</v>
      </c>
      <c r="L18" s="76" t="s">
        <v>651</v>
      </c>
      <c r="M18" s="76" t="s">
        <v>662</v>
      </c>
      <c r="N18" s="76" t="s">
        <v>1369</v>
      </c>
      <c r="O18" s="76" t="s">
        <v>637</v>
      </c>
      <c r="P18" s="76" t="s">
        <v>1761</v>
      </c>
      <c r="Q18" s="76" t="s">
        <v>655</v>
      </c>
      <c r="R18" s="76" t="s">
        <v>1370</v>
      </c>
      <c r="S18" s="76" t="s">
        <v>633</v>
      </c>
      <c r="T18" s="76" t="s">
        <v>48</v>
      </c>
      <c r="U18" s="76" t="s">
        <v>50</v>
      </c>
      <c r="V18" s="76" t="s">
        <v>51</v>
      </c>
      <c r="W18" s="76" t="s">
        <v>52</v>
      </c>
      <c r="X18" s="76" t="s">
        <v>53</v>
      </c>
      <c r="Y18" s="76" t="s">
        <v>54</v>
      </c>
      <c r="Z18" s="76" t="s">
        <v>55</v>
      </c>
      <c r="AA18" s="76" t="s">
        <v>1774</v>
      </c>
      <c r="AB18" s="76">
        <v>9</v>
      </c>
    </row>
    <row r="19" spans="1:28" ht="18.75" customHeight="1" x14ac:dyDescent="0.55000000000000004">
      <c r="A19" s="109">
        <v>107002</v>
      </c>
      <c r="B19" s="76" t="s">
        <v>656</v>
      </c>
      <c r="C19" s="76" t="s">
        <v>640</v>
      </c>
      <c r="D19" s="76" t="s">
        <v>48</v>
      </c>
      <c r="E19" s="76" t="s">
        <v>647</v>
      </c>
      <c r="F19" s="76" t="s">
        <v>627</v>
      </c>
      <c r="G19" s="106">
        <v>45418</v>
      </c>
      <c r="H19" s="106">
        <v>45486</v>
      </c>
      <c r="I19" s="76" t="s">
        <v>1763</v>
      </c>
      <c r="J19" s="76">
        <v>2</v>
      </c>
      <c r="K19" s="76" t="s">
        <v>1764</v>
      </c>
      <c r="L19" s="76" t="s">
        <v>1371</v>
      </c>
      <c r="M19" s="76" t="s">
        <v>662</v>
      </c>
      <c r="N19" s="76" t="s">
        <v>1372</v>
      </c>
      <c r="O19" s="76" t="s">
        <v>637</v>
      </c>
      <c r="P19" s="76" t="s">
        <v>1765</v>
      </c>
      <c r="Q19" s="76" t="s">
        <v>657</v>
      </c>
      <c r="R19" s="76" t="s">
        <v>1370</v>
      </c>
      <c r="S19" s="76" t="s">
        <v>633</v>
      </c>
      <c r="T19" s="76" t="s">
        <v>48</v>
      </c>
      <c r="U19" s="76" t="s">
        <v>50</v>
      </c>
      <c r="V19" s="76" t="s">
        <v>51</v>
      </c>
      <c r="W19" s="76" t="s">
        <v>52</v>
      </c>
      <c r="X19" s="76" t="s">
        <v>53</v>
      </c>
      <c r="Y19" s="76" t="s">
        <v>54</v>
      </c>
      <c r="Z19" s="76" t="s">
        <v>55</v>
      </c>
      <c r="AA19" s="76" t="s">
        <v>1778</v>
      </c>
      <c r="AB19" s="76">
        <v>835</v>
      </c>
    </row>
    <row r="20" spans="1:28" ht="18.75" customHeight="1" x14ac:dyDescent="0.55000000000000004">
      <c r="A20" s="109">
        <v>107003</v>
      </c>
      <c r="B20" s="76" t="s">
        <v>658</v>
      </c>
      <c r="C20" s="76" t="s">
        <v>649</v>
      </c>
      <c r="D20" s="76" t="s">
        <v>48</v>
      </c>
      <c r="E20" s="76" t="s">
        <v>650</v>
      </c>
      <c r="F20" s="76" t="s">
        <v>627</v>
      </c>
      <c r="G20" s="106">
        <v>45522</v>
      </c>
      <c r="H20" s="106">
        <v>45725</v>
      </c>
      <c r="I20" s="76" t="s">
        <v>1767</v>
      </c>
      <c r="J20" s="76">
        <v>5</v>
      </c>
      <c r="K20" s="76" t="s">
        <v>1670</v>
      </c>
      <c r="L20" s="76" t="s">
        <v>651</v>
      </c>
      <c r="M20" s="76" t="s">
        <v>1768</v>
      </c>
      <c r="N20" s="76" t="s">
        <v>1769</v>
      </c>
      <c r="O20" s="76" t="s">
        <v>637</v>
      </c>
      <c r="P20" s="76" t="s">
        <v>1164</v>
      </c>
      <c r="Q20" s="76" t="s">
        <v>630</v>
      </c>
      <c r="R20" s="76" t="s">
        <v>1370</v>
      </c>
      <c r="S20" s="76" t="s">
        <v>633</v>
      </c>
      <c r="T20" s="76" t="s">
        <v>48</v>
      </c>
      <c r="U20" s="76" t="s">
        <v>50</v>
      </c>
      <c r="V20" s="76" t="s">
        <v>51</v>
      </c>
      <c r="W20" s="76" t="s">
        <v>52</v>
      </c>
      <c r="X20" s="76" t="s">
        <v>53</v>
      </c>
      <c r="Y20" s="76" t="s">
        <v>54</v>
      </c>
      <c r="Z20" s="76" t="s">
        <v>55</v>
      </c>
      <c r="AA20" s="76" t="s">
        <v>1782</v>
      </c>
      <c r="AB20" s="76">
        <v>836</v>
      </c>
    </row>
    <row r="21" spans="1:28" ht="18.75" customHeight="1" x14ac:dyDescent="0.55000000000000004">
      <c r="A21" s="109">
        <v>107004</v>
      </c>
      <c r="B21" s="76" t="s">
        <v>1771</v>
      </c>
      <c r="C21" s="76" t="s">
        <v>649</v>
      </c>
      <c r="D21" s="76" t="s">
        <v>48</v>
      </c>
      <c r="E21" s="76" t="s">
        <v>650</v>
      </c>
      <c r="F21" s="76" t="s">
        <v>627</v>
      </c>
      <c r="G21" s="106">
        <v>45564</v>
      </c>
      <c r="H21" s="106">
        <v>45612</v>
      </c>
      <c r="I21" s="76" t="s">
        <v>1772</v>
      </c>
      <c r="J21" s="76" t="s">
        <v>633</v>
      </c>
      <c r="K21" s="76" t="s">
        <v>1773</v>
      </c>
      <c r="L21" s="76" t="s">
        <v>651</v>
      </c>
      <c r="M21" s="76" t="s">
        <v>835</v>
      </c>
      <c r="N21" s="76" t="s">
        <v>48</v>
      </c>
      <c r="O21" s="76" t="s">
        <v>637</v>
      </c>
      <c r="P21" s="76" t="s">
        <v>663</v>
      </c>
      <c r="Q21" s="76" t="s">
        <v>630</v>
      </c>
      <c r="R21" s="76" t="s">
        <v>633</v>
      </c>
      <c r="S21" s="76" t="s">
        <v>633</v>
      </c>
      <c r="T21" s="76" t="s">
        <v>48</v>
      </c>
      <c r="U21" s="76" t="s">
        <v>50</v>
      </c>
      <c r="V21" s="76" t="s">
        <v>51</v>
      </c>
      <c r="W21" s="76" t="s">
        <v>52</v>
      </c>
      <c r="X21" s="76" t="s">
        <v>53</v>
      </c>
      <c r="Y21" s="76" t="s">
        <v>54</v>
      </c>
      <c r="Z21" s="76" t="s">
        <v>55</v>
      </c>
      <c r="AA21" s="76" t="s">
        <v>1787</v>
      </c>
      <c r="AB21" s="76">
        <v>837</v>
      </c>
    </row>
    <row r="22" spans="1:28" ht="18.75" customHeight="1" x14ac:dyDescent="0.55000000000000004">
      <c r="A22" s="101">
        <v>107005</v>
      </c>
      <c r="B22" s="76" t="s">
        <v>721</v>
      </c>
      <c r="C22" s="76" t="s">
        <v>633</v>
      </c>
      <c r="D22" s="76" t="s">
        <v>48</v>
      </c>
      <c r="E22" s="76" t="s">
        <v>650</v>
      </c>
      <c r="F22" s="76" t="s">
        <v>627</v>
      </c>
      <c r="G22" s="106">
        <v>45571</v>
      </c>
      <c r="H22" s="106">
        <v>45571</v>
      </c>
      <c r="I22" s="76" t="s">
        <v>1775</v>
      </c>
      <c r="J22" s="76">
        <v>1</v>
      </c>
      <c r="K22" s="76" t="s">
        <v>1776</v>
      </c>
      <c r="L22" s="76" t="s">
        <v>651</v>
      </c>
      <c r="M22" s="76" t="s">
        <v>662</v>
      </c>
      <c r="N22" s="76" t="s">
        <v>633</v>
      </c>
      <c r="O22" s="76" t="s">
        <v>633</v>
      </c>
      <c r="P22" s="76" t="s">
        <v>1777</v>
      </c>
      <c r="Q22" s="76" t="s">
        <v>1667</v>
      </c>
      <c r="R22" s="76" t="s">
        <v>654</v>
      </c>
      <c r="S22" s="76" t="s">
        <v>723</v>
      </c>
      <c r="T22" s="76" t="s">
        <v>48</v>
      </c>
      <c r="U22" s="76" t="s">
        <v>50</v>
      </c>
      <c r="V22" s="76" t="s">
        <v>51</v>
      </c>
      <c r="W22" s="76" t="s">
        <v>52</v>
      </c>
      <c r="X22" s="76" t="s">
        <v>53</v>
      </c>
      <c r="Y22" s="76" t="s">
        <v>54</v>
      </c>
      <c r="Z22" s="76" t="s">
        <v>55</v>
      </c>
      <c r="AA22" s="76" t="s">
        <v>1792</v>
      </c>
      <c r="AB22" s="76">
        <v>838</v>
      </c>
    </row>
    <row r="23" spans="1:28" ht="18.75" customHeight="1" x14ac:dyDescent="0.55000000000000004">
      <c r="A23" s="101">
        <v>107006</v>
      </c>
      <c r="B23" s="76" t="s">
        <v>1165</v>
      </c>
      <c r="C23" s="76" t="s">
        <v>633</v>
      </c>
      <c r="D23" s="76" t="s">
        <v>48</v>
      </c>
      <c r="E23" s="76" t="s">
        <v>650</v>
      </c>
      <c r="F23" s="76" t="s">
        <v>627</v>
      </c>
      <c r="G23" s="106">
        <v>45585</v>
      </c>
      <c r="H23" s="106">
        <v>45585</v>
      </c>
      <c r="I23" s="76" t="s">
        <v>1779</v>
      </c>
      <c r="J23" s="76">
        <v>1</v>
      </c>
      <c r="K23" s="76" t="s">
        <v>1780</v>
      </c>
      <c r="L23" s="76" t="s">
        <v>651</v>
      </c>
      <c r="M23" s="76" t="s">
        <v>642</v>
      </c>
      <c r="N23" s="76" t="s">
        <v>1668</v>
      </c>
      <c r="O23" s="76" t="s">
        <v>637</v>
      </c>
      <c r="P23" s="76" t="s">
        <v>1781</v>
      </c>
      <c r="Q23" s="76" t="s">
        <v>630</v>
      </c>
      <c r="R23" s="76" t="s">
        <v>654</v>
      </c>
      <c r="S23" s="76" t="s">
        <v>723</v>
      </c>
      <c r="T23" s="76" t="s">
        <v>48</v>
      </c>
      <c r="U23" s="76" t="s">
        <v>50</v>
      </c>
      <c r="V23" s="76" t="s">
        <v>51</v>
      </c>
      <c r="W23" s="76" t="s">
        <v>52</v>
      </c>
      <c r="X23" s="76" t="s">
        <v>53</v>
      </c>
      <c r="Y23" s="76" t="s">
        <v>54</v>
      </c>
      <c r="Z23" s="76" t="s">
        <v>55</v>
      </c>
      <c r="AA23" s="76" t="s">
        <v>1796</v>
      </c>
      <c r="AB23" s="76">
        <v>839</v>
      </c>
    </row>
    <row r="24" spans="1:28" ht="18.75" customHeight="1" x14ac:dyDescent="0.55000000000000004">
      <c r="A24" s="101">
        <v>107007</v>
      </c>
      <c r="B24" s="76" t="s">
        <v>1166</v>
      </c>
      <c r="C24" s="76" t="s">
        <v>633</v>
      </c>
      <c r="D24" s="76" t="s">
        <v>48</v>
      </c>
      <c r="E24" s="76" t="s">
        <v>650</v>
      </c>
      <c r="F24" s="76" t="s">
        <v>627</v>
      </c>
      <c r="G24" s="106">
        <v>45598</v>
      </c>
      <c r="H24" s="106">
        <v>45598</v>
      </c>
      <c r="I24" s="76" t="s">
        <v>1783</v>
      </c>
      <c r="J24" s="76">
        <v>1</v>
      </c>
      <c r="K24" s="76" t="s">
        <v>1784</v>
      </c>
      <c r="L24" s="76" t="s">
        <v>651</v>
      </c>
      <c r="M24" s="76" t="s">
        <v>662</v>
      </c>
      <c r="N24" s="76" t="s">
        <v>1785</v>
      </c>
      <c r="O24" s="76" t="s">
        <v>637</v>
      </c>
      <c r="P24" s="76" t="s">
        <v>1786</v>
      </c>
      <c r="Q24" s="76" t="s">
        <v>1667</v>
      </c>
      <c r="R24" s="76" t="s">
        <v>654</v>
      </c>
      <c r="S24" s="76" t="s">
        <v>723</v>
      </c>
      <c r="T24" s="76" t="s">
        <v>48</v>
      </c>
      <c r="U24" s="76" t="s">
        <v>50</v>
      </c>
      <c r="V24" s="76" t="s">
        <v>51</v>
      </c>
      <c r="W24" s="76" t="s">
        <v>52</v>
      </c>
      <c r="X24" s="76" t="s">
        <v>53</v>
      </c>
      <c r="Y24" s="76" t="s">
        <v>54</v>
      </c>
      <c r="Z24" s="76" t="s">
        <v>55</v>
      </c>
      <c r="AA24" s="76" t="s">
        <v>1801</v>
      </c>
      <c r="AB24" s="76">
        <v>840</v>
      </c>
    </row>
    <row r="25" spans="1:28" ht="18.75" customHeight="1" x14ac:dyDescent="0.55000000000000004">
      <c r="A25" s="101">
        <v>107008</v>
      </c>
      <c r="B25" s="76" t="s">
        <v>1167</v>
      </c>
      <c r="C25" s="76" t="s">
        <v>633</v>
      </c>
      <c r="D25" s="76" t="s">
        <v>48</v>
      </c>
      <c r="E25" s="76" t="s">
        <v>647</v>
      </c>
      <c r="F25" s="76" t="s">
        <v>627</v>
      </c>
      <c r="G25" s="106">
        <v>45633</v>
      </c>
      <c r="H25" s="106">
        <v>45633</v>
      </c>
      <c r="I25" s="76" t="s">
        <v>1788</v>
      </c>
      <c r="J25" s="76">
        <v>1</v>
      </c>
      <c r="K25" s="76" t="s">
        <v>1789</v>
      </c>
      <c r="L25" s="76" t="s">
        <v>651</v>
      </c>
      <c r="M25" s="76" t="s">
        <v>662</v>
      </c>
      <c r="N25" s="76" t="s">
        <v>1372</v>
      </c>
      <c r="O25" s="76" t="s">
        <v>637</v>
      </c>
      <c r="P25" s="76" t="s">
        <v>1790</v>
      </c>
      <c r="Q25" s="76" t="s">
        <v>657</v>
      </c>
      <c r="R25" s="76" t="s">
        <v>1791</v>
      </c>
      <c r="S25" s="76" t="s">
        <v>723</v>
      </c>
      <c r="T25" s="76" t="s">
        <v>48</v>
      </c>
      <c r="U25" s="76" t="s">
        <v>50</v>
      </c>
      <c r="V25" s="76" t="s">
        <v>51</v>
      </c>
      <c r="W25" s="76" t="s">
        <v>52</v>
      </c>
      <c r="X25" s="76" t="s">
        <v>53</v>
      </c>
      <c r="Y25" s="76" t="s">
        <v>54</v>
      </c>
      <c r="Z25" s="76" t="s">
        <v>55</v>
      </c>
      <c r="AA25" s="76" t="s">
        <v>1806</v>
      </c>
      <c r="AB25" s="76">
        <v>841</v>
      </c>
    </row>
    <row r="26" spans="1:28" ht="18.75" customHeight="1" x14ac:dyDescent="0.55000000000000004">
      <c r="A26" s="101">
        <v>107009</v>
      </c>
      <c r="B26" s="76" t="s">
        <v>1157</v>
      </c>
      <c r="C26" s="76" t="s">
        <v>633</v>
      </c>
      <c r="D26" s="76" t="s">
        <v>48</v>
      </c>
      <c r="E26" s="76" t="s">
        <v>647</v>
      </c>
      <c r="F26" s="76" t="s">
        <v>627</v>
      </c>
      <c r="G26" s="106">
        <v>45640</v>
      </c>
      <c r="H26" s="106">
        <v>45640</v>
      </c>
      <c r="I26" s="76" t="s">
        <v>1793</v>
      </c>
      <c r="J26" s="76">
        <v>1</v>
      </c>
      <c r="K26" s="76" t="s">
        <v>1794</v>
      </c>
      <c r="L26" s="76" t="s">
        <v>651</v>
      </c>
      <c r="M26" s="76" t="s">
        <v>679</v>
      </c>
      <c r="N26" s="76" t="s">
        <v>1669</v>
      </c>
      <c r="O26" s="76" t="s">
        <v>637</v>
      </c>
      <c r="P26" s="76" t="s">
        <v>1795</v>
      </c>
      <c r="Q26" s="76" t="s">
        <v>683</v>
      </c>
      <c r="R26" s="76" t="s">
        <v>654</v>
      </c>
      <c r="S26" s="76" t="s">
        <v>723</v>
      </c>
      <c r="T26" s="76" t="s">
        <v>48</v>
      </c>
      <c r="U26" s="76" t="s">
        <v>50</v>
      </c>
      <c r="V26" s="76" t="s">
        <v>51</v>
      </c>
      <c r="W26" s="76" t="s">
        <v>52</v>
      </c>
      <c r="X26" s="76" t="s">
        <v>53</v>
      </c>
      <c r="Y26" s="76" t="s">
        <v>54</v>
      </c>
      <c r="Z26" s="76" t="s">
        <v>55</v>
      </c>
      <c r="AA26" s="76" t="s">
        <v>1810</v>
      </c>
      <c r="AB26" s="76">
        <v>842</v>
      </c>
    </row>
    <row r="27" spans="1:28" ht="18.75" customHeight="1" x14ac:dyDescent="0.55000000000000004">
      <c r="A27" s="101">
        <v>107010</v>
      </c>
      <c r="B27" s="76" t="s">
        <v>661</v>
      </c>
      <c r="C27" s="76" t="s">
        <v>649</v>
      </c>
      <c r="D27" s="76" t="s">
        <v>48</v>
      </c>
      <c r="E27" s="76" t="s">
        <v>647</v>
      </c>
      <c r="F27" s="76" t="s">
        <v>627</v>
      </c>
      <c r="G27" s="106">
        <v>45634</v>
      </c>
      <c r="H27" s="106">
        <v>45662</v>
      </c>
      <c r="I27" s="76" t="s">
        <v>1797</v>
      </c>
      <c r="J27" s="76">
        <v>2</v>
      </c>
      <c r="K27" s="76" t="s">
        <v>1798</v>
      </c>
      <c r="L27" s="76" t="s">
        <v>651</v>
      </c>
      <c r="M27" s="76" t="s">
        <v>652</v>
      </c>
      <c r="N27" s="76" t="s">
        <v>1799</v>
      </c>
      <c r="O27" s="76" t="s">
        <v>637</v>
      </c>
      <c r="P27" s="76" t="s">
        <v>1800</v>
      </c>
      <c r="Q27" s="76" t="s">
        <v>630</v>
      </c>
      <c r="R27" s="76" t="s">
        <v>654</v>
      </c>
      <c r="S27" s="76" t="s">
        <v>633</v>
      </c>
      <c r="T27" s="76" t="s">
        <v>48</v>
      </c>
      <c r="U27" s="76" t="s">
        <v>50</v>
      </c>
      <c r="V27" s="76" t="s">
        <v>51</v>
      </c>
      <c r="W27" s="76" t="s">
        <v>52</v>
      </c>
      <c r="X27" s="76" t="s">
        <v>53</v>
      </c>
      <c r="Y27" s="76" t="s">
        <v>54</v>
      </c>
      <c r="Z27" s="76" t="s">
        <v>55</v>
      </c>
      <c r="AA27" s="76" t="s">
        <v>1814</v>
      </c>
      <c r="AB27" s="76">
        <v>843</v>
      </c>
    </row>
    <row r="28" spans="1:28" ht="18.75" customHeight="1" x14ac:dyDescent="0.55000000000000004">
      <c r="A28" s="101">
        <v>107011</v>
      </c>
      <c r="B28" s="76" t="s">
        <v>656</v>
      </c>
      <c r="C28" s="76" t="s">
        <v>640</v>
      </c>
      <c r="D28" s="76" t="s">
        <v>48</v>
      </c>
      <c r="E28" s="76" t="s">
        <v>650</v>
      </c>
      <c r="F28" s="76" t="s">
        <v>627</v>
      </c>
      <c r="G28" s="106">
        <v>45647</v>
      </c>
      <c r="H28" s="106">
        <v>45689</v>
      </c>
      <c r="I28" s="76" t="s">
        <v>1802</v>
      </c>
      <c r="J28" s="76">
        <v>2</v>
      </c>
      <c r="K28" s="76" t="s">
        <v>1803</v>
      </c>
      <c r="L28" s="76" t="s">
        <v>651</v>
      </c>
      <c r="M28" s="76" t="s">
        <v>1804</v>
      </c>
      <c r="N28" s="76" t="s">
        <v>48</v>
      </c>
      <c r="O28" s="76" t="s">
        <v>637</v>
      </c>
      <c r="P28" s="76" t="s">
        <v>1805</v>
      </c>
      <c r="Q28" s="76" t="s">
        <v>657</v>
      </c>
      <c r="R28" s="76" t="s">
        <v>654</v>
      </c>
      <c r="S28" s="76" t="s">
        <v>723</v>
      </c>
      <c r="T28" s="76" t="s">
        <v>48</v>
      </c>
      <c r="U28" s="76" t="s">
        <v>50</v>
      </c>
      <c r="V28" s="76" t="s">
        <v>51</v>
      </c>
      <c r="W28" s="76" t="s">
        <v>52</v>
      </c>
      <c r="X28" s="76" t="s">
        <v>53</v>
      </c>
      <c r="Y28" s="76" t="s">
        <v>54</v>
      </c>
      <c r="Z28" s="76" t="s">
        <v>55</v>
      </c>
      <c r="AA28" s="76" t="s">
        <v>1819</v>
      </c>
      <c r="AB28" s="76">
        <v>844</v>
      </c>
    </row>
    <row r="29" spans="1:28" ht="18.75" customHeight="1" x14ac:dyDescent="0.55000000000000004">
      <c r="A29" s="101">
        <v>107012</v>
      </c>
      <c r="B29" s="76" t="s">
        <v>660</v>
      </c>
      <c r="C29" s="76" t="s">
        <v>633</v>
      </c>
      <c r="D29" s="76" t="s">
        <v>48</v>
      </c>
      <c r="E29" s="76" t="s">
        <v>650</v>
      </c>
      <c r="F29" s="76" t="s">
        <v>627</v>
      </c>
      <c r="G29" s="106">
        <v>45710</v>
      </c>
      <c r="H29" s="106">
        <v>45710</v>
      </c>
      <c r="I29" s="76" t="s">
        <v>1807</v>
      </c>
      <c r="J29" s="76" t="s">
        <v>633</v>
      </c>
      <c r="K29" s="76" t="s">
        <v>1808</v>
      </c>
      <c r="L29" s="76" t="s">
        <v>651</v>
      </c>
      <c r="M29" s="76" t="s">
        <v>788</v>
      </c>
      <c r="N29" s="76" t="s">
        <v>1372</v>
      </c>
      <c r="O29" s="76" t="s">
        <v>637</v>
      </c>
      <c r="P29" s="76" t="s">
        <v>1809</v>
      </c>
      <c r="Q29" s="76" t="s">
        <v>630</v>
      </c>
      <c r="R29" s="76" t="s">
        <v>654</v>
      </c>
      <c r="S29" s="76" t="s">
        <v>723</v>
      </c>
      <c r="T29" s="76" t="s">
        <v>48</v>
      </c>
      <c r="U29" s="76" t="s">
        <v>50</v>
      </c>
      <c r="V29" s="76" t="s">
        <v>51</v>
      </c>
      <c r="W29" s="76" t="s">
        <v>52</v>
      </c>
      <c r="X29" s="76" t="s">
        <v>53</v>
      </c>
      <c r="Y29" s="76" t="s">
        <v>54</v>
      </c>
      <c r="Z29" s="76" t="s">
        <v>55</v>
      </c>
      <c r="AA29" s="76" t="s">
        <v>1824</v>
      </c>
      <c r="AB29" s="76">
        <v>10</v>
      </c>
    </row>
    <row r="30" spans="1:28" ht="18.75" customHeight="1" x14ac:dyDescent="0.55000000000000004">
      <c r="A30" s="101">
        <v>107013</v>
      </c>
      <c r="B30" s="76" t="s">
        <v>661</v>
      </c>
      <c r="C30" s="76" t="s">
        <v>649</v>
      </c>
      <c r="D30" s="76" t="s">
        <v>48</v>
      </c>
      <c r="E30" s="76" t="s">
        <v>650</v>
      </c>
      <c r="F30" s="76" t="s">
        <v>627</v>
      </c>
      <c r="G30" s="106">
        <v>45704</v>
      </c>
      <c r="H30" s="106">
        <v>45732</v>
      </c>
      <c r="I30" s="76" t="s">
        <v>1811</v>
      </c>
      <c r="J30" s="76">
        <v>2</v>
      </c>
      <c r="K30" s="76" t="s">
        <v>1812</v>
      </c>
      <c r="L30" s="76" t="s">
        <v>651</v>
      </c>
      <c r="M30" s="76" t="s">
        <v>652</v>
      </c>
      <c r="N30" s="76" t="s">
        <v>1813</v>
      </c>
      <c r="O30" s="76" t="s">
        <v>637</v>
      </c>
      <c r="P30" s="76" t="s">
        <v>1800</v>
      </c>
      <c r="Q30" s="76" t="s">
        <v>630</v>
      </c>
      <c r="R30" s="76" t="s">
        <v>633</v>
      </c>
      <c r="S30" s="76" t="s">
        <v>633</v>
      </c>
      <c r="T30" s="76" t="s">
        <v>48</v>
      </c>
      <c r="U30" s="76" t="s">
        <v>50</v>
      </c>
      <c r="V30" s="76" t="s">
        <v>51</v>
      </c>
      <c r="W30" s="76" t="s">
        <v>52</v>
      </c>
      <c r="X30" s="76" t="s">
        <v>53</v>
      </c>
      <c r="Y30" s="76" t="s">
        <v>54</v>
      </c>
      <c r="Z30" s="76" t="s">
        <v>55</v>
      </c>
      <c r="AA30" s="76" t="s">
        <v>1828</v>
      </c>
      <c r="AB30" s="76">
        <v>11</v>
      </c>
    </row>
    <row r="31" spans="1:28" ht="18.75" customHeight="1" x14ac:dyDescent="0.55000000000000004">
      <c r="A31" s="109">
        <v>108001</v>
      </c>
      <c r="B31" s="76" t="s">
        <v>1815</v>
      </c>
      <c r="C31" s="76" t="s">
        <v>633</v>
      </c>
      <c r="D31" s="76" t="s">
        <v>1270</v>
      </c>
      <c r="E31" s="76" t="s">
        <v>650</v>
      </c>
      <c r="F31" s="76" t="s">
        <v>627</v>
      </c>
      <c r="G31" s="106">
        <v>45423</v>
      </c>
      <c r="H31" s="106">
        <v>45423</v>
      </c>
      <c r="I31" s="76" t="s">
        <v>1816</v>
      </c>
      <c r="J31" s="76">
        <v>1</v>
      </c>
      <c r="K31" s="76" t="s">
        <v>664</v>
      </c>
      <c r="L31" s="76" t="s">
        <v>665</v>
      </c>
      <c r="M31" s="76" t="s">
        <v>679</v>
      </c>
      <c r="N31" s="76" t="s">
        <v>666</v>
      </c>
      <c r="O31" s="76" t="s">
        <v>637</v>
      </c>
      <c r="P31" s="76" t="s">
        <v>1817</v>
      </c>
      <c r="Q31" s="76" t="s">
        <v>667</v>
      </c>
      <c r="R31" s="76" t="s">
        <v>1370</v>
      </c>
      <c r="S31" s="76" t="s">
        <v>1818</v>
      </c>
      <c r="T31" s="76" t="s">
        <v>1270</v>
      </c>
      <c r="U31" s="76" t="s">
        <v>56</v>
      </c>
      <c r="V31" s="76" t="s">
        <v>57</v>
      </c>
      <c r="W31" s="76" t="s">
        <v>58</v>
      </c>
      <c r="X31" s="76" t="s">
        <v>58</v>
      </c>
      <c r="Y31" s="76" t="s">
        <v>54</v>
      </c>
      <c r="Z31" s="76" t="s">
        <v>55</v>
      </c>
      <c r="AA31" s="76" t="s">
        <v>1832</v>
      </c>
      <c r="AB31" s="76">
        <v>845</v>
      </c>
    </row>
    <row r="32" spans="1:28" ht="18.75" customHeight="1" x14ac:dyDescent="0.55000000000000004">
      <c r="A32" s="109">
        <v>108002</v>
      </c>
      <c r="B32" s="76" t="s">
        <v>1820</v>
      </c>
      <c r="C32" s="76" t="s">
        <v>633</v>
      </c>
      <c r="D32" s="76" t="s">
        <v>1270</v>
      </c>
      <c r="E32" s="76" t="s">
        <v>650</v>
      </c>
      <c r="F32" s="76" t="s">
        <v>627</v>
      </c>
      <c r="G32" s="106">
        <v>45507</v>
      </c>
      <c r="H32" s="106">
        <v>45507</v>
      </c>
      <c r="I32" s="76" t="s">
        <v>1821</v>
      </c>
      <c r="J32" s="76">
        <v>1</v>
      </c>
      <c r="K32" s="76" t="s">
        <v>1822</v>
      </c>
      <c r="L32" s="76" t="s">
        <v>665</v>
      </c>
      <c r="M32" s="76" t="s">
        <v>676</v>
      </c>
      <c r="N32" s="76" t="s">
        <v>1270</v>
      </c>
      <c r="O32" s="76" t="s">
        <v>637</v>
      </c>
      <c r="P32" s="76" t="s">
        <v>1823</v>
      </c>
      <c r="Q32" s="76" t="s">
        <v>630</v>
      </c>
      <c r="R32" s="76" t="s">
        <v>1370</v>
      </c>
      <c r="S32" s="76" t="s">
        <v>633</v>
      </c>
      <c r="T32" s="76" t="s">
        <v>1270</v>
      </c>
      <c r="U32" s="76" t="s">
        <v>56</v>
      </c>
      <c r="V32" s="76" t="s">
        <v>57</v>
      </c>
      <c r="W32" s="76" t="s">
        <v>58</v>
      </c>
      <c r="X32" s="76" t="s">
        <v>58</v>
      </c>
      <c r="Y32" s="76" t="s">
        <v>54</v>
      </c>
      <c r="Z32" s="76" t="s">
        <v>55</v>
      </c>
      <c r="AA32" s="76" t="s">
        <v>1839</v>
      </c>
      <c r="AB32" s="76">
        <v>419</v>
      </c>
    </row>
    <row r="33" spans="1:28" ht="18.75" customHeight="1" x14ac:dyDescent="0.55000000000000004">
      <c r="A33" s="109">
        <v>108003</v>
      </c>
      <c r="B33" s="76" t="s">
        <v>1825</v>
      </c>
      <c r="C33" s="76" t="s">
        <v>649</v>
      </c>
      <c r="D33" s="76" t="s">
        <v>1270</v>
      </c>
      <c r="E33" s="76" t="s">
        <v>650</v>
      </c>
      <c r="F33" s="76" t="s">
        <v>627</v>
      </c>
      <c r="G33" s="106">
        <v>45508</v>
      </c>
      <c r="H33" s="106">
        <v>45543</v>
      </c>
      <c r="I33" s="76" t="s">
        <v>1826</v>
      </c>
      <c r="J33" s="76">
        <v>2</v>
      </c>
      <c r="K33" s="76" t="s">
        <v>1827</v>
      </c>
      <c r="L33" s="76" t="s">
        <v>651</v>
      </c>
      <c r="M33" s="76" t="s">
        <v>729</v>
      </c>
      <c r="N33" s="76" t="s">
        <v>1270</v>
      </c>
      <c r="O33" s="76" t="s">
        <v>637</v>
      </c>
      <c r="P33" s="76" t="s">
        <v>663</v>
      </c>
      <c r="Q33" s="76" t="s">
        <v>630</v>
      </c>
      <c r="R33" s="76" t="s">
        <v>633</v>
      </c>
      <c r="S33" s="76" t="s">
        <v>633</v>
      </c>
      <c r="T33" s="76" t="s">
        <v>1270</v>
      </c>
      <c r="U33" s="76" t="s">
        <v>56</v>
      </c>
      <c r="V33" s="76" t="s">
        <v>57</v>
      </c>
      <c r="W33" s="76" t="s">
        <v>58</v>
      </c>
      <c r="X33" s="76" t="s">
        <v>58</v>
      </c>
      <c r="Y33" s="76" t="s">
        <v>54</v>
      </c>
      <c r="Z33" s="76" t="s">
        <v>55</v>
      </c>
      <c r="AA33" s="76" t="s">
        <v>1844</v>
      </c>
      <c r="AB33" s="76">
        <v>420</v>
      </c>
    </row>
    <row r="34" spans="1:28" ht="18.75" customHeight="1" x14ac:dyDescent="0.55000000000000004">
      <c r="A34" s="101">
        <v>108004</v>
      </c>
      <c r="B34" s="76" t="s">
        <v>1166</v>
      </c>
      <c r="C34" s="76" t="s">
        <v>633</v>
      </c>
      <c r="D34" s="76" t="s">
        <v>1270</v>
      </c>
      <c r="E34" s="76" t="s">
        <v>650</v>
      </c>
      <c r="F34" s="76" t="s">
        <v>627</v>
      </c>
      <c r="G34" s="106">
        <v>45675</v>
      </c>
      <c r="H34" s="106">
        <v>45675</v>
      </c>
      <c r="I34" s="76" t="s">
        <v>1829</v>
      </c>
      <c r="J34" s="76">
        <v>1</v>
      </c>
      <c r="K34" s="76" t="s">
        <v>1830</v>
      </c>
      <c r="L34" s="76" t="s">
        <v>651</v>
      </c>
      <c r="M34" s="76" t="s">
        <v>662</v>
      </c>
      <c r="N34" s="76" t="s">
        <v>659</v>
      </c>
      <c r="O34" s="76" t="s">
        <v>637</v>
      </c>
      <c r="P34" s="76" t="s">
        <v>1831</v>
      </c>
      <c r="Q34" s="76" t="s">
        <v>1667</v>
      </c>
      <c r="R34" s="76" t="s">
        <v>654</v>
      </c>
      <c r="S34" s="76" t="s">
        <v>723</v>
      </c>
      <c r="T34" s="76" t="s">
        <v>1270</v>
      </c>
      <c r="U34" s="76" t="s">
        <v>56</v>
      </c>
      <c r="V34" s="76" t="s">
        <v>57</v>
      </c>
      <c r="W34" s="76" t="s">
        <v>58</v>
      </c>
      <c r="X34" s="76" t="s">
        <v>58</v>
      </c>
      <c r="Y34" s="76" t="s">
        <v>54</v>
      </c>
      <c r="Z34" s="76" t="s">
        <v>55</v>
      </c>
      <c r="AA34" s="76" t="s">
        <v>1848</v>
      </c>
      <c r="AB34" s="76">
        <v>421</v>
      </c>
    </row>
    <row r="35" spans="1:28" ht="18.75" customHeight="1" x14ac:dyDescent="0.55000000000000004">
      <c r="A35" s="109">
        <v>109001</v>
      </c>
      <c r="B35" s="76" t="s">
        <v>1833</v>
      </c>
      <c r="C35" s="76" t="s">
        <v>633</v>
      </c>
      <c r="D35" s="76" t="s">
        <v>59</v>
      </c>
      <c r="E35" s="76" t="s">
        <v>647</v>
      </c>
      <c r="F35" s="76" t="s">
        <v>627</v>
      </c>
      <c r="G35" s="106">
        <v>45388</v>
      </c>
      <c r="H35" s="106">
        <v>45388</v>
      </c>
      <c r="I35" s="76" t="s">
        <v>1834</v>
      </c>
      <c r="J35" s="76">
        <v>1</v>
      </c>
      <c r="K35" s="76" t="s">
        <v>1835</v>
      </c>
      <c r="L35" s="76" t="s">
        <v>651</v>
      </c>
      <c r="M35" s="76" t="s">
        <v>1266</v>
      </c>
      <c r="N35" s="76" t="s">
        <v>1836</v>
      </c>
      <c r="O35" s="76" t="s">
        <v>637</v>
      </c>
      <c r="P35" s="76" t="s">
        <v>633</v>
      </c>
      <c r="Q35" s="76" t="s">
        <v>1837</v>
      </c>
      <c r="R35" s="76" t="s">
        <v>1838</v>
      </c>
      <c r="S35" s="76" t="s">
        <v>633</v>
      </c>
      <c r="T35" s="76" t="s">
        <v>59</v>
      </c>
      <c r="U35" s="76" t="s">
        <v>56</v>
      </c>
      <c r="V35" s="76" t="s">
        <v>60</v>
      </c>
      <c r="W35" s="76" t="s">
        <v>61</v>
      </c>
      <c r="X35" s="76" t="s">
        <v>62</v>
      </c>
      <c r="Y35" s="76" t="s">
        <v>671</v>
      </c>
      <c r="Z35" s="76" t="s">
        <v>63</v>
      </c>
      <c r="AA35" s="76" t="s">
        <v>1852</v>
      </c>
      <c r="AB35" s="76">
        <v>422</v>
      </c>
    </row>
    <row r="36" spans="1:28" ht="18.75" customHeight="1" x14ac:dyDescent="0.55000000000000004">
      <c r="A36" s="109">
        <v>109002</v>
      </c>
      <c r="B36" s="76" t="s">
        <v>1840</v>
      </c>
      <c r="C36" s="76" t="s">
        <v>633</v>
      </c>
      <c r="D36" s="76" t="s">
        <v>59</v>
      </c>
      <c r="E36" s="76" t="s">
        <v>647</v>
      </c>
      <c r="F36" s="76" t="s">
        <v>627</v>
      </c>
      <c r="G36" s="106">
        <v>45409</v>
      </c>
      <c r="H36" s="106">
        <v>45409</v>
      </c>
      <c r="I36" s="76" t="s">
        <v>1841</v>
      </c>
      <c r="J36" s="76">
        <v>1</v>
      </c>
      <c r="K36" s="76" t="s">
        <v>1842</v>
      </c>
      <c r="L36" s="76" t="s">
        <v>651</v>
      </c>
      <c r="M36" s="76" t="s">
        <v>1843</v>
      </c>
      <c r="N36" s="76" t="s">
        <v>1836</v>
      </c>
      <c r="O36" s="76" t="s">
        <v>637</v>
      </c>
      <c r="P36" s="76" t="s">
        <v>633</v>
      </c>
      <c r="Q36" s="76" t="s">
        <v>630</v>
      </c>
      <c r="R36" s="76" t="s">
        <v>1655</v>
      </c>
      <c r="S36" s="76" t="s">
        <v>633</v>
      </c>
      <c r="T36" s="76" t="s">
        <v>59</v>
      </c>
      <c r="U36" s="76" t="s">
        <v>56</v>
      </c>
      <c r="V36" s="76" t="s">
        <v>60</v>
      </c>
      <c r="W36" s="76" t="s">
        <v>61</v>
      </c>
      <c r="X36" s="76" t="s">
        <v>62</v>
      </c>
      <c r="Y36" s="76" t="s">
        <v>671</v>
      </c>
      <c r="Z36" s="76" t="s">
        <v>63</v>
      </c>
      <c r="AA36" s="76" t="s">
        <v>1857</v>
      </c>
      <c r="AB36" s="76">
        <v>423</v>
      </c>
    </row>
    <row r="37" spans="1:28" ht="18.75" customHeight="1" x14ac:dyDescent="0.55000000000000004">
      <c r="A37" s="109">
        <v>109003</v>
      </c>
      <c r="B37" s="76" t="s">
        <v>1845</v>
      </c>
      <c r="C37" s="76" t="s">
        <v>633</v>
      </c>
      <c r="D37" s="76" t="s">
        <v>59</v>
      </c>
      <c r="E37" s="76" t="s">
        <v>647</v>
      </c>
      <c r="F37" s="76" t="s">
        <v>627</v>
      </c>
      <c r="G37" s="106">
        <v>45430</v>
      </c>
      <c r="H37" s="106">
        <v>45430</v>
      </c>
      <c r="I37" s="76" t="s">
        <v>1846</v>
      </c>
      <c r="J37" s="76">
        <v>1</v>
      </c>
      <c r="K37" s="76" t="s">
        <v>1847</v>
      </c>
      <c r="L37" s="76" t="s">
        <v>651</v>
      </c>
      <c r="M37" s="76" t="s">
        <v>1266</v>
      </c>
      <c r="N37" s="76" t="s">
        <v>1836</v>
      </c>
      <c r="O37" s="76" t="s">
        <v>637</v>
      </c>
      <c r="P37" s="76" t="s">
        <v>633</v>
      </c>
      <c r="Q37" s="76" t="s">
        <v>1837</v>
      </c>
      <c r="R37" s="76" t="s">
        <v>1838</v>
      </c>
      <c r="S37" s="76" t="s">
        <v>633</v>
      </c>
      <c r="T37" s="76" t="s">
        <v>59</v>
      </c>
      <c r="U37" s="76" t="s">
        <v>56</v>
      </c>
      <c r="V37" s="76" t="s">
        <v>60</v>
      </c>
      <c r="W37" s="76" t="s">
        <v>61</v>
      </c>
      <c r="X37" s="76" t="s">
        <v>62</v>
      </c>
      <c r="Y37" s="76" t="s">
        <v>671</v>
      </c>
      <c r="Z37" s="76" t="s">
        <v>63</v>
      </c>
      <c r="AA37" s="76" t="s">
        <v>1862</v>
      </c>
      <c r="AB37" s="76">
        <v>457</v>
      </c>
    </row>
    <row r="38" spans="1:28" ht="18.75" customHeight="1" x14ac:dyDescent="0.55000000000000004">
      <c r="A38" s="109">
        <v>109004</v>
      </c>
      <c r="B38" s="76" t="s">
        <v>1849</v>
      </c>
      <c r="C38" s="76" t="s">
        <v>633</v>
      </c>
      <c r="D38" s="76" t="s">
        <v>59</v>
      </c>
      <c r="E38" s="76" t="s">
        <v>647</v>
      </c>
      <c r="F38" s="76" t="s">
        <v>627</v>
      </c>
      <c r="G38" s="106">
        <v>45479</v>
      </c>
      <c r="H38" s="106">
        <v>45479</v>
      </c>
      <c r="I38" s="76" t="s">
        <v>1850</v>
      </c>
      <c r="J38" s="76">
        <v>1</v>
      </c>
      <c r="K38" s="76" t="s">
        <v>1851</v>
      </c>
      <c r="L38" s="76" t="s">
        <v>651</v>
      </c>
      <c r="M38" s="76" t="s">
        <v>1266</v>
      </c>
      <c r="N38" s="76" t="s">
        <v>1836</v>
      </c>
      <c r="O38" s="76" t="s">
        <v>637</v>
      </c>
      <c r="P38" s="76" t="s">
        <v>633</v>
      </c>
      <c r="Q38" s="76" t="s">
        <v>1837</v>
      </c>
      <c r="R38" s="76" t="s">
        <v>1838</v>
      </c>
      <c r="S38" s="76" t="s">
        <v>633</v>
      </c>
      <c r="T38" s="76" t="s">
        <v>59</v>
      </c>
      <c r="U38" s="76" t="s">
        <v>56</v>
      </c>
      <c r="V38" s="76" t="s">
        <v>60</v>
      </c>
      <c r="W38" s="76" t="s">
        <v>61</v>
      </c>
      <c r="X38" s="76" t="s">
        <v>62</v>
      </c>
      <c r="Y38" s="76" t="s">
        <v>671</v>
      </c>
      <c r="Z38" s="76" t="s">
        <v>63</v>
      </c>
      <c r="AA38" s="76" t="s">
        <v>1866</v>
      </c>
      <c r="AB38" s="76">
        <v>12</v>
      </c>
    </row>
    <row r="39" spans="1:28" ht="18.75" customHeight="1" x14ac:dyDescent="0.55000000000000004">
      <c r="A39" s="101">
        <v>109005</v>
      </c>
      <c r="B39" s="76" t="s">
        <v>1853</v>
      </c>
      <c r="C39" s="76" t="s">
        <v>633</v>
      </c>
      <c r="D39" s="76" t="s">
        <v>59</v>
      </c>
      <c r="E39" s="76" t="s">
        <v>647</v>
      </c>
      <c r="F39" s="76" t="s">
        <v>627</v>
      </c>
      <c r="G39" s="106">
        <v>45570</v>
      </c>
      <c r="H39" s="106">
        <v>45570</v>
      </c>
      <c r="I39" s="76" t="s">
        <v>1854</v>
      </c>
      <c r="J39" s="76">
        <v>1</v>
      </c>
      <c r="K39" s="76" t="s">
        <v>1855</v>
      </c>
      <c r="L39" s="76" t="s">
        <v>651</v>
      </c>
      <c r="M39" s="76" t="s">
        <v>662</v>
      </c>
      <c r="N39" s="76" t="s">
        <v>59</v>
      </c>
      <c r="O39" s="76" t="s">
        <v>637</v>
      </c>
      <c r="P39" s="76" t="s">
        <v>633</v>
      </c>
      <c r="Q39" s="76" t="s">
        <v>630</v>
      </c>
      <c r="R39" s="76" t="s">
        <v>1856</v>
      </c>
      <c r="S39" s="76" t="s">
        <v>633</v>
      </c>
      <c r="T39" s="76" t="s">
        <v>59</v>
      </c>
      <c r="U39" s="76" t="s">
        <v>56</v>
      </c>
      <c r="V39" s="76" t="s">
        <v>60</v>
      </c>
      <c r="W39" s="76" t="s">
        <v>61</v>
      </c>
      <c r="X39" s="76" t="s">
        <v>62</v>
      </c>
      <c r="Y39" s="76" t="s">
        <v>671</v>
      </c>
      <c r="Z39" s="76" t="s">
        <v>63</v>
      </c>
      <c r="AA39" s="76" t="s">
        <v>1870</v>
      </c>
      <c r="AB39" s="76">
        <v>13</v>
      </c>
    </row>
    <row r="40" spans="1:28" ht="18.75" customHeight="1" x14ac:dyDescent="0.55000000000000004">
      <c r="A40" s="101">
        <v>109006</v>
      </c>
      <c r="B40" s="76" t="s">
        <v>1858</v>
      </c>
      <c r="C40" s="76" t="s">
        <v>633</v>
      </c>
      <c r="D40" s="76" t="s">
        <v>59</v>
      </c>
      <c r="E40" s="76" t="s">
        <v>647</v>
      </c>
      <c r="F40" s="76" t="s">
        <v>627</v>
      </c>
      <c r="G40" s="106">
        <v>45585</v>
      </c>
      <c r="H40" s="106">
        <v>45585</v>
      </c>
      <c r="I40" s="76" t="s">
        <v>1859</v>
      </c>
      <c r="J40" s="76">
        <v>1</v>
      </c>
      <c r="K40" s="76" t="s">
        <v>1860</v>
      </c>
      <c r="L40" s="76" t="s">
        <v>651</v>
      </c>
      <c r="M40" s="76" t="s">
        <v>633</v>
      </c>
      <c r="N40" s="76" t="s">
        <v>59</v>
      </c>
      <c r="O40" s="76" t="s">
        <v>637</v>
      </c>
      <c r="P40" s="76" t="s">
        <v>633</v>
      </c>
      <c r="Q40" s="76" t="s">
        <v>1837</v>
      </c>
      <c r="R40" s="76" t="s">
        <v>1861</v>
      </c>
      <c r="S40" s="76" t="s">
        <v>633</v>
      </c>
      <c r="T40" s="76" t="s">
        <v>59</v>
      </c>
      <c r="U40" s="76" t="s">
        <v>56</v>
      </c>
      <c r="V40" s="76" t="s">
        <v>60</v>
      </c>
      <c r="W40" s="76" t="s">
        <v>61</v>
      </c>
      <c r="X40" s="76" t="s">
        <v>62</v>
      </c>
      <c r="Y40" s="76" t="s">
        <v>671</v>
      </c>
      <c r="Z40" s="76" t="s">
        <v>63</v>
      </c>
      <c r="AA40" s="76" t="s">
        <v>1875</v>
      </c>
      <c r="AB40" s="76">
        <v>14</v>
      </c>
    </row>
    <row r="41" spans="1:28" ht="18.75" customHeight="1" x14ac:dyDescent="0.55000000000000004">
      <c r="A41" s="101">
        <v>109007</v>
      </c>
      <c r="B41" s="76" t="s">
        <v>1863</v>
      </c>
      <c r="C41" s="76" t="s">
        <v>633</v>
      </c>
      <c r="D41" s="76" t="s">
        <v>59</v>
      </c>
      <c r="E41" s="76" t="s">
        <v>647</v>
      </c>
      <c r="F41" s="76" t="s">
        <v>627</v>
      </c>
      <c r="G41" s="106">
        <v>45641</v>
      </c>
      <c r="H41" s="106">
        <v>45641</v>
      </c>
      <c r="I41" s="76" t="s">
        <v>1864</v>
      </c>
      <c r="J41" s="76">
        <v>1</v>
      </c>
      <c r="K41" s="76" t="s">
        <v>1865</v>
      </c>
      <c r="L41" s="76" t="s">
        <v>651</v>
      </c>
      <c r="M41" s="76" t="s">
        <v>633</v>
      </c>
      <c r="N41" s="76" t="s">
        <v>59</v>
      </c>
      <c r="O41" s="76" t="s">
        <v>637</v>
      </c>
      <c r="P41" s="76" t="s">
        <v>633</v>
      </c>
      <c r="Q41" s="76" t="s">
        <v>630</v>
      </c>
      <c r="R41" s="76" t="s">
        <v>1861</v>
      </c>
      <c r="S41" s="76" t="s">
        <v>633</v>
      </c>
      <c r="T41" s="76" t="s">
        <v>59</v>
      </c>
      <c r="U41" s="76" t="s">
        <v>56</v>
      </c>
      <c r="V41" s="76" t="s">
        <v>60</v>
      </c>
      <c r="W41" s="76" t="s">
        <v>61</v>
      </c>
      <c r="X41" s="76" t="s">
        <v>62</v>
      </c>
      <c r="Y41" s="76" t="s">
        <v>671</v>
      </c>
      <c r="Z41" s="76" t="s">
        <v>63</v>
      </c>
      <c r="AA41" s="76" t="s">
        <v>1879</v>
      </c>
      <c r="AB41" s="76">
        <v>15</v>
      </c>
    </row>
    <row r="42" spans="1:28" ht="18.75" customHeight="1" x14ac:dyDescent="0.55000000000000004">
      <c r="A42" s="101">
        <v>109008</v>
      </c>
      <c r="B42" s="76" t="s">
        <v>1867</v>
      </c>
      <c r="C42" s="76" t="s">
        <v>633</v>
      </c>
      <c r="D42" s="76" t="s">
        <v>59</v>
      </c>
      <c r="E42" s="76" t="s">
        <v>647</v>
      </c>
      <c r="F42" s="76" t="s">
        <v>627</v>
      </c>
      <c r="G42" s="106">
        <v>45696</v>
      </c>
      <c r="H42" s="106">
        <v>45696</v>
      </c>
      <c r="I42" s="76" t="s">
        <v>1868</v>
      </c>
      <c r="J42" s="76">
        <v>1</v>
      </c>
      <c r="K42" s="76" t="s">
        <v>1869</v>
      </c>
      <c r="L42" s="76" t="s">
        <v>651</v>
      </c>
      <c r="M42" s="76" t="s">
        <v>633</v>
      </c>
      <c r="N42" s="76" t="s">
        <v>59</v>
      </c>
      <c r="O42" s="76" t="s">
        <v>637</v>
      </c>
      <c r="P42" s="76" t="s">
        <v>633</v>
      </c>
      <c r="Q42" s="76" t="s">
        <v>1837</v>
      </c>
      <c r="R42" s="76" t="s">
        <v>1861</v>
      </c>
      <c r="S42" s="76" t="s">
        <v>633</v>
      </c>
      <c r="T42" s="76" t="s">
        <v>59</v>
      </c>
      <c r="U42" s="76" t="s">
        <v>56</v>
      </c>
      <c r="V42" s="76" t="s">
        <v>60</v>
      </c>
      <c r="W42" s="76" t="s">
        <v>61</v>
      </c>
      <c r="X42" s="76" t="s">
        <v>62</v>
      </c>
      <c r="Y42" s="76" t="s">
        <v>671</v>
      </c>
      <c r="Z42" s="76" t="s">
        <v>63</v>
      </c>
      <c r="AA42" s="76" t="s">
        <v>1885</v>
      </c>
      <c r="AB42" s="76">
        <v>16</v>
      </c>
    </row>
    <row r="43" spans="1:28" ht="18.75" customHeight="1" x14ac:dyDescent="0.55000000000000004">
      <c r="A43" s="109">
        <v>110001</v>
      </c>
      <c r="B43" s="76" t="s">
        <v>1568</v>
      </c>
      <c r="C43" s="76" t="s">
        <v>649</v>
      </c>
      <c r="D43" s="76" t="s">
        <v>4676</v>
      </c>
      <c r="E43" s="76" t="s">
        <v>647</v>
      </c>
      <c r="F43" s="76" t="s">
        <v>627</v>
      </c>
      <c r="G43" s="106">
        <v>45526</v>
      </c>
      <c r="H43" s="106">
        <v>45532</v>
      </c>
      <c r="I43" s="76" t="s">
        <v>4677</v>
      </c>
      <c r="J43" s="76">
        <v>2</v>
      </c>
      <c r="K43" s="76" t="s">
        <v>4678</v>
      </c>
      <c r="L43" s="76" t="s">
        <v>4679</v>
      </c>
      <c r="M43" s="76" t="s">
        <v>4680</v>
      </c>
      <c r="N43" s="76" t="s">
        <v>4681</v>
      </c>
      <c r="O43" s="76" t="s">
        <v>637</v>
      </c>
      <c r="P43" s="76" t="s">
        <v>4682</v>
      </c>
      <c r="Q43" s="76" t="s">
        <v>630</v>
      </c>
      <c r="R43" s="76" t="s">
        <v>4683</v>
      </c>
      <c r="S43" s="76" t="s">
        <v>4684</v>
      </c>
      <c r="T43" s="76" t="s">
        <v>4676</v>
      </c>
      <c r="U43" s="76" t="s">
        <v>65</v>
      </c>
      <c r="V43" s="76" t="s">
        <v>66</v>
      </c>
      <c r="W43" s="76" t="s">
        <v>67</v>
      </c>
      <c r="X43" s="76" t="s">
        <v>68</v>
      </c>
      <c r="Y43" s="76" t="s">
        <v>1286</v>
      </c>
      <c r="Z43" s="76" t="s">
        <v>69</v>
      </c>
      <c r="AA43" s="76" t="s">
        <v>1887</v>
      </c>
      <c r="AB43" s="76">
        <v>17</v>
      </c>
    </row>
    <row r="44" spans="1:28" ht="18.75" customHeight="1" x14ac:dyDescent="0.55000000000000004">
      <c r="A44" s="109">
        <v>111001</v>
      </c>
      <c r="B44" s="76" t="s">
        <v>1871</v>
      </c>
      <c r="C44" s="76" t="s">
        <v>640</v>
      </c>
      <c r="D44" s="76" t="s">
        <v>70</v>
      </c>
      <c r="E44" s="76" t="s">
        <v>650</v>
      </c>
      <c r="F44" s="76" t="s">
        <v>627</v>
      </c>
      <c r="G44" s="106">
        <v>45430</v>
      </c>
      <c r="H44" s="106">
        <v>45486</v>
      </c>
      <c r="I44" s="76" t="s">
        <v>1872</v>
      </c>
      <c r="J44" s="76">
        <v>5</v>
      </c>
      <c r="K44" s="76" t="s">
        <v>1873</v>
      </c>
      <c r="L44" s="76" t="s">
        <v>651</v>
      </c>
      <c r="M44" s="76" t="s">
        <v>642</v>
      </c>
      <c r="N44" s="76" t="s">
        <v>1373</v>
      </c>
      <c r="O44" s="76" t="s">
        <v>637</v>
      </c>
      <c r="P44" s="76" t="s">
        <v>1874</v>
      </c>
      <c r="Q44" s="76" t="s">
        <v>630</v>
      </c>
      <c r="R44" s="76" t="s">
        <v>860</v>
      </c>
      <c r="S44" s="76" t="s">
        <v>633</v>
      </c>
      <c r="T44" s="76" t="s">
        <v>70</v>
      </c>
      <c r="U44" s="76" t="s">
        <v>71</v>
      </c>
      <c r="V44" s="76" t="s">
        <v>72</v>
      </c>
      <c r="W44" s="76" t="s">
        <v>73</v>
      </c>
      <c r="X44" s="76" t="s">
        <v>74</v>
      </c>
      <c r="Y44" s="76" t="s">
        <v>1287</v>
      </c>
      <c r="Z44" s="76" t="s">
        <v>1289</v>
      </c>
      <c r="AA44" s="76" t="s">
        <v>1891</v>
      </c>
      <c r="AB44" s="76">
        <v>18</v>
      </c>
    </row>
    <row r="45" spans="1:28" ht="18.75" customHeight="1" x14ac:dyDescent="0.55000000000000004">
      <c r="A45" s="109">
        <v>111002</v>
      </c>
      <c r="B45" s="76" t="s">
        <v>1876</v>
      </c>
      <c r="C45" s="76" t="s">
        <v>640</v>
      </c>
      <c r="D45" s="76" t="s">
        <v>70</v>
      </c>
      <c r="E45" s="76" t="s">
        <v>650</v>
      </c>
      <c r="F45" s="76" t="s">
        <v>627</v>
      </c>
      <c r="G45" s="106">
        <v>45500</v>
      </c>
      <c r="H45" s="106">
        <v>45592</v>
      </c>
      <c r="I45" s="76" t="s">
        <v>1374</v>
      </c>
      <c r="J45" s="76" t="s">
        <v>1877</v>
      </c>
      <c r="K45" s="76" t="s">
        <v>1873</v>
      </c>
      <c r="L45" s="76" t="s">
        <v>651</v>
      </c>
      <c r="M45" s="76" t="s">
        <v>642</v>
      </c>
      <c r="N45" s="76" t="s">
        <v>633</v>
      </c>
      <c r="O45" s="76" t="s">
        <v>1076</v>
      </c>
      <c r="P45" s="76" t="s">
        <v>1878</v>
      </c>
      <c r="Q45" s="76" t="s">
        <v>630</v>
      </c>
      <c r="R45" s="76" t="s">
        <v>1375</v>
      </c>
      <c r="S45" s="76" t="s">
        <v>633</v>
      </c>
      <c r="T45" s="76" t="s">
        <v>70</v>
      </c>
      <c r="U45" s="76" t="s">
        <v>71</v>
      </c>
      <c r="V45" s="76" t="s">
        <v>72</v>
      </c>
      <c r="W45" s="76" t="s">
        <v>73</v>
      </c>
      <c r="X45" s="76" t="s">
        <v>74</v>
      </c>
      <c r="Y45" s="76" t="s">
        <v>1287</v>
      </c>
      <c r="Z45" s="76" t="s">
        <v>1289</v>
      </c>
      <c r="AA45" s="76" t="s">
        <v>1895</v>
      </c>
      <c r="AB45" s="76">
        <v>19</v>
      </c>
    </row>
    <row r="46" spans="1:28" ht="18.75" customHeight="1" x14ac:dyDescent="0.55000000000000004">
      <c r="A46" s="109">
        <v>112001</v>
      </c>
      <c r="B46" s="76" t="s">
        <v>1154</v>
      </c>
      <c r="C46" s="76" t="s">
        <v>633</v>
      </c>
      <c r="D46" s="76" t="s">
        <v>1232</v>
      </c>
      <c r="E46" s="76" t="s">
        <v>647</v>
      </c>
      <c r="F46" s="76" t="s">
        <v>627</v>
      </c>
      <c r="G46" s="106">
        <v>45388</v>
      </c>
      <c r="H46" s="106">
        <v>45388</v>
      </c>
      <c r="I46" s="76" t="s">
        <v>1880</v>
      </c>
      <c r="J46" s="76">
        <v>1</v>
      </c>
      <c r="K46" s="76" t="s">
        <v>1881</v>
      </c>
      <c r="L46" s="76" t="s">
        <v>651</v>
      </c>
      <c r="M46" s="76" t="s">
        <v>676</v>
      </c>
      <c r="N46" s="76" t="s">
        <v>1882</v>
      </c>
      <c r="O46" s="76" t="s">
        <v>637</v>
      </c>
      <c r="P46" s="76" t="s">
        <v>1883</v>
      </c>
      <c r="Q46" s="76" t="s">
        <v>1633</v>
      </c>
      <c r="R46" s="76" t="s">
        <v>1884</v>
      </c>
      <c r="S46" s="76" t="s">
        <v>633</v>
      </c>
      <c r="T46" s="76" t="s">
        <v>1232</v>
      </c>
      <c r="U46" s="76" t="s">
        <v>75</v>
      </c>
      <c r="V46" s="76" t="s">
        <v>76</v>
      </c>
      <c r="W46" s="76" t="s">
        <v>77</v>
      </c>
      <c r="X46" s="76" t="s">
        <v>78</v>
      </c>
      <c r="Y46" s="76" t="s">
        <v>633</v>
      </c>
      <c r="Z46" s="76" t="s">
        <v>1153</v>
      </c>
      <c r="AA46" s="76" t="s">
        <v>1897</v>
      </c>
      <c r="AB46" s="76">
        <v>20</v>
      </c>
    </row>
    <row r="47" spans="1:28" ht="18.75" customHeight="1" x14ac:dyDescent="0.55000000000000004">
      <c r="A47" s="109">
        <v>112002</v>
      </c>
      <c r="B47" s="76" t="s">
        <v>1376</v>
      </c>
      <c r="C47" s="76" t="s">
        <v>633</v>
      </c>
      <c r="D47" s="76" t="s">
        <v>1232</v>
      </c>
      <c r="E47" s="76" t="s">
        <v>647</v>
      </c>
      <c r="F47" s="76" t="s">
        <v>627</v>
      </c>
      <c r="G47" s="106">
        <v>45396</v>
      </c>
      <c r="H47" s="106">
        <v>45396</v>
      </c>
      <c r="I47" s="76" t="s">
        <v>1886</v>
      </c>
      <c r="J47" s="76">
        <v>1</v>
      </c>
      <c r="K47" s="76" t="s">
        <v>1377</v>
      </c>
      <c r="L47" s="76" t="s">
        <v>651</v>
      </c>
      <c r="M47" s="76" t="s">
        <v>674</v>
      </c>
      <c r="N47" s="76" t="s">
        <v>1882</v>
      </c>
      <c r="O47" s="76" t="s">
        <v>637</v>
      </c>
      <c r="P47" s="76" t="s">
        <v>1883</v>
      </c>
      <c r="Q47" s="76" t="s">
        <v>630</v>
      </c>
      <c r="R47" s="76" t="s">
        <v>1884</v>
      </c>
      <c r="S47" s="76" t="s">
        <v>633</v>
      </c>
      <c r="T47" s="76" t="s">
        <v>1232</v>
      </c>
      <c r="U47" s="76" t="s">
        <v>75</v>
      </c>
      <c r="V47" s="76" t="s">
        <v>76</v>
      </c>
      <c r="W47" s="76" t="s">
        <v>77</v>
      </c>
      <c r="X47" s="76" t="s">
        <v>78</v>
      </c>
      <c r="Y47" s="76" t="s">
        <v>633</v>
      </c>
      <c r="Z47" s="76" t="s">
        <v>1153</v>
      </c>
      <c r="AA47" s="76" t="s">
        <v>1902</v>
      </c>
      <c r="AB47" s="76">
        <v>21</v>
      </c>
    </row>
    <row r="48" spans="1:28" ht="18.75" customHeight="1" x14ac:dyDescent="0.55000000000000004">
      <c r="A48" s="109">
        <v>112003</v>
      </c>
      <c r="B48" s="76" t="s">
        <v>1888</v>
      </c>
      <c r="C48" s="76" t="s">
        <v>633</v>
      </c>
      <c r="D48" s="76" t="s">
        <v>1232</v>
      </c>
      <c r="E48" s="76" t="s">
        <v>647</v>
      </c>
      <c r="F48" s="76" t="s">
        <v>627</v>
      </c>
      <c r="G48" s="106">
        <v>45403</v>
      </c>
      <c r="H48" s="106">
        <v>45403</v>
      </c>
      <c r="I48" s="76" t="s">
        <v>1889</v>
      </c>
      <c r="J48" s="76">
        <v>1</v>
      </c>
      <c r="K48" s="76" t="s">
        <v>1890</v>
      </c>
      <c r="L48" s="76" t="s">
        <v>651</v>
      </c>
      <c r="M48" s="76" t="s">
        <v>676</v>
      </c>
      <c r="N48" s="76" t="s">
        <v>1882</v>
      </c>
      <c r="O48" s="76" t="s">
        <v>637</v>
      </c>
      <c r="P48" s="76" t="s">
        <v>1883</v>
      </c>
      <c r="Q48" s="76" t="s">
        <v>1513</v>
      </c>
      <c r="R48" s="76" t="s">
        <v>1884</v>
      </c>
      <c r="S48" s="76" t="s">
        <v>633</v>
      </c>
      <c r="T48" s="76" t="s">
        <v>1232</v>
      </c>
      <c r="U48" s="76" t="s">
        <v>75</v>
      </c>
      <c r="V48" s="76" t="s">
        <v>76</v>
      </c>
      <c r="W48" s="76" t="s">
        <v>77</v>
      </c>
      <c r="X48" s="76" t="s">
        <v>78</v>
      </c>
      <c r="Y48" s="76" t="s">
        <v>633</v>
      </c>
      <c r="Z48" s="76" t="s">
        <v>1153</v>
      </c>
      <c r="AA48" s="76" t="s">
        <v>1904</v>
      </c>
      <c r="AB48" s="76">
        <v>22</v>
      </c>
    </row>
    <row r="49" spans="1:28" ht="18.75" customHeight="1" x14ac:dyDescent="0.55000000000000004">
      <c r="A49" s="109">
        <v>112004</v>
      </c>
      <c r="B49" s="76" t="s">
        <v>1892</v>
      </c>
      <c r="C49" s="76" t="s">
        <v>633</v>
      </c>
      <c r="D49" s="76" t="s">
        <v>1232</v>
      </c>
      <c r="E49" s="76" t="s">
        <v>647</v>
      </c>
      <c r="F49" s="76" t="s">
        <v>627</v>
      </c>
      <c r="G49" s="106">
        <v>45417</v>
      </c>
      <c r="H49" s="106">
        <v>45417</v>
      </c>
      <c r="I49" s="76" t="s">
        <v>1893</v>
      </c>
      <c r="J49" s="76">
        <v>1</v>
      </c>
      <c r="K49" s="76" t="s">
        <v>1894</v>
      </c>
      <c r="L49" s="76" t="s">
        <v>651</v>
      </c>
      <c r="M49" s="76" t="s">
        <v>674</v>
      </c>
      <c r="N49" s="76" t="s">
        <v>1882</v>
      </c>
      <c r="O49" s="76" t="s">
        <v>637</v>
      </c>
      <c r="P49" s="76" t="s">
        <v>1883</v>
      </c>
      <c r="Q49" s="76" t="s">
        <v>630</v>
      </c>
      <c r="R49" s="76" t="s">
        <v>1884</v>
      </c>
      <c r="S49" s="76" t="s">
        <v>633</v>
      </c>
      <c r="T49" s="76" t="s">
        <v>1232</v>
      </c>
      <c r="U49" s="76" t="s">
        <v>75</v>
      </c>
      <c r="V49" s="76" t="s">
        <v>76</v>
      </c>
      <c r="W49" s="76" t="s">
        <v>77</v>
      </c>
      <c r="X49" s="76" t="s">
        <v>78</v>
      </c>
      <c r="Y49" s="76" t="s">
        <v>633</v>
      </c>
      <c r="Z49" s="76" t="s">
        <v>1153</v>
      </c>
      <c r="AA49" s="76" t="s">
        <v>1908</v>
      </c>
      <c r="AB49" s="76">
        <v>23</v>
      </c>
    </row>
    <row r="50" spans="1:28" ht="18.75" customHeight="1" x14ac:dyDescent="0.55000000000000004">
      <c r="A50" s="109">
        <v>112005</v>
      </c>
      <c r="B50" s="76" t="s">
        <v>1378</v>
      </c>
      <c r="C50" s="76" t="s">
        <v>633</v>
      </c>
      <c r="D50" s="76" t="s">
        <v>1232</v>
      </c>
      <c r="E50" s="76" t="s">
        <v>647</v>
      </c>
      <c r="F50" s="76" t="s">
        <v>627</v>
      </c>
      <c r="G50" s="106">
        <v>45418</v>
      </c>
      <c r="H50" s="106">
        <v>45418</v>
      </c>
      <c r="I50" s="76" t="s">
        <v>1896</v>
      </c>
      <c r="J50" s="76">
        <v>1</v>
      </c>
      <c r="K50" s="76" t="s">
        <v>1379</v>
      </c>
      <c r="L50" s="76" t="s">
        <v>651</v>
      </c>
      <c r="M50" s="76" t="s">
        <v>674</v>
      </c>
      <c r="N50" s="76" t="s">
        <v>1882</v>
      </c>
      <c r="O50" s="76" t="s">
        <v>637</v>
      </c>
      <c r="P50" s="76" t="s">
        <v>1883</v>
      </c>
      <c r="Q50" s="76" t="s">
        <v>1000</v>
      </c>
      <c r="R50" s="76" t="s">
        <v>1884</v>
      </c>
      <c r="S50" s="76" t="s">
        <v>633</v>
      </c>
      <c r="T50" s="76" t="s">
        <v>1232</v>
      </c>
      <c r="U50" s="76" t="s">
        <v>75</v>
      </c>
      <c r="V50" s="76" t="s">
        <v>76</v>
      </c>
      <c r="W50" s="76" t="s">
        <v>77</v>
      </c>
      <c r="X50" s="76" t="s">
        <v>78</v>
      </c>
      <c r="Y50" s="76" t="s">
        <v>633</v>
      </c>
      <c r="Z50" s="76" t="s">
        <v>1153</v>
      </c>
      <c r="AA50" s="76" t="s">
        <v>1911</v>
      </c>
      <c r="AB50" s="76">
        <v>24</v>
      </c>
    </row>
    <row r="51" spans="1:28" s="105" customFormat="1" ht="18.75" customHeight="1" x14ac:dyDescent="0.55000000000000004">
      <c r="A51" s="109">
        <v>112006</v>
      </c>
      <c r="B51" s="76" t="s">
        <v>1898</v>
      </c>
      <c r="C51" s="76" t="s">
        <v>649</v>
      </c>
      <c r="D51" s="76" t="s">
        <v>1232</v>
      </c>
      <c r="E51" s="76" t="s">
        <v>647</v>
      </c>
      <c r="F51" s="76" t="s">
        <v>627</v>
      </c>
      <c r="G51" s="106">
        <v>45434</v>
      </c>
      <c r="H51" s="106">
        <v>45434</v>
      </c>
      <c r="I51" s="76" t="s">
        <v>1899</v>
      </c>
      <c r="J51" s="76">
        <v>2</v>
      </c>
      <c r="K51" s="76" t="s">
        <v>1900</v>
      </c>
      <c r="L51" s="76" t="s">
        <v>651</v>
      </c>
      <c r="M51" s="76" t="s">
        <v>676</v>
      </c>
      <c r="N51" s="76" t="s">
        <v>1882</v>
      </c>
      <c r="O51" s="76" t="s">
        <v>637</v>
      </c>
      <c r="P51" s="76" t="s">
        <v>1883</v>
      </c>
      <c r="Q51" s="76" t="s">
        <v>1901</v>
      </c>
      <c r="R51" s="76" t="s">
        <v>1884</v>
      </c>
      <c r="S51" s="76" t="s">
        <v>633</v>
      </c>
      <c r="T51" s="76" t="s">
        <v>1232</v>
      </c>
      <c r="U51" s="76" t="s">
        <v>75</v>
      </c>
      <c r="V51" s="76" t="s">
        <v>76</v>
      </c>
      <c r="W51" s="76" t="s">
        <v>77</v>
      </c>
      <c r="X51" s="76" t="s">
        <v>78</v>
      </c>
      <c r="Y51" s="76" t="s">
        <v>633</v>
      </c>
      <c r="Z51" s="76" t="s">
        <v>1153</v>
      </c>
      <c r="AA51" s="76" t="s">
        <v>1915</v>
      </c>
      <c r="AB51" s="76">
        <v>577</v>
      </c>
    </row>
    <row r="52" spans="1:28" ht="18.75" customHeight="1" x14ac:dyDescent="0.55000000000000004">
      <c r="A52" s="109">
        <v>112007</v>
      </c>
      <c r="B52" s="76" t="s">
        <v>1380</v>
      </c>
      <c r="C52" s="76" t="s">
        <v>633</v>
      </c>
      <c r="D52" s="76" t="s">
        <v>1232</v>
      </c>
      <c r="E52" s="76" t="s">
        <v>647</v>
      </c>
      <c r="F52" s="76" t="s">
        <v>627</v>
      </c>
      <c r="G52" s="106">
        <v>45451</v>
      </c>
      <c r="H52" s="106">
        <v>45451</v>
      </c>
      <c r="I52" s="76" t="s">
        <v>1903</v>
      </c>
      <c r="J52" s="76">
        <v>1</v>
      </c>
      <c r="K52" s="76" t="s">
        <v>1381</v>
      </c>
      <c r="L52" s="76" t="s">
        <v>651</v>
      </c>
      <c r="M52" s="76" t="s">
        <v>674</v>
      </c>
      <c r="N52" s="76" t="s">
        <v>1882</v>
      </c>
      <c r="O52" s="76" t="s">
        <v>637</v>
      </c>
      <c r="P52" s="76" t="s">
        <v>1883</v>
      </c>
      <c r="Q52" s="76" t="s">
        <v>630</v>
      </c>
      <c r="R52" s="76" t="s">
        <v>1884</v>
      </c>
      <c r="S52" s="76" t="s">
        <v>633</v>
      </c>
      <c r="T52" s="76" t="s">
        <v>1232</v>
      </c>
      <c r="U52" s="76" t="s">
        <v>75</v>
      </c>
      <c r="V52" s="76" t="s">
        <v>76</v>
      </c>
      <c r="W52" s="76" t="s">
        <v>77</v>
      </c>
      <c r="X52" s="76" t="s">
        <v>78</v>
      </c>
      <c r="Y52" s="76" t="s">
        <v>633</v>
      </c>
      <c r="Z52" s="76" t="s">
        <v>1153</v>
      </c>
      <c r="AA52" s="76" t="s">
        <v>1919</v>
      </c>
      <c r="AB52" s="76">
        <v>578</v>
      </c>
    </row>
    <row r="53" spans="1:28" ht="18.75" customHeight="1" x14ac:dyDescent="0.55000000000000004">
      <c r="A53" s="109">
        <v>112008</v>
      </c>
      <c r="B53" s="76" t="s">
        <v>1905</v>
      </c>
      <c r="C53" s="76" t="s">
        <v>633</v>
      </c>
      <c r="D53" s="76" t="s">
        <v>1232</v>
      </c>
      <c r="E53" s="76" t="s">
        <v>647</v>
      </c>
      <c r="F53" s="76" t="s">
        <v>627</v>
      </c>
      <c r="G53" s="106">
        <v>45452</v>
      </c>
      <c r="H53" s="106">
        <v>45452</v>
      </c>
      <c r="I53" s="76" t="s">
        <v>1906</v>
      </c>
      <c r="J53" s="76">
        <v>1</v>
      </c>
      <c r="K53" s="76" t="s">
        <v>1907</v>
      </c>
      <c r="L53" s="76" t="s">
        <v>651</v>
      </c>
      <c r="M53" s="76" t="s">
        <v>674</v>
      </c>
      <c r="N53" s="76" t="s">
        <v>1882</v>
      </c>
      <c r="O53" s="76" t="s">
        <v>637</v>
      </c>
      <c r="P53" s="76" t="s">
        <v>1883</v>
      </c>
      <c r="Q53" s="76" t="s">
        <v>1633</v>
      </c>
      <c r="R53" s="76" t="s">
        <v>1884</v>
      </c>
      <c r="S53" s="76" t="s">
        <v>633</v>
      </c>
      <c r="T53" s="76" t="s">
        <v>1232</v>
      </c>
      <c r="U53" s="76" t="s">
        <v>75</v>
      </c>
      <c r="V53" s="76" t="s">
        <v>76</v>
      </c>
      <c r="W53" s="76" t="s">
        <v>77</v>
      </c>
      <c r="X53" s="76" t="s">
        <v>78</v>
      </c>
      <c r="Y53" s="76" t="s">
        <v>633</v>
      </c>
      <c r="Z53" s="76" t="s">
        <v>1153</v>
      </c>
      <c r="AA53" s="76" t="s">
        <v>1924</v>
      </c>
      <c r="AB53" s="76">
        <v>579</v>
      </c>
    </row>
    <row r="54" spans="1:28" ht="18.75" customHeight="1" x14ac:dyDescent="0.55000000000000004">
      <c r="A54" s="109">
        <v>112009</v>
      </c>
      <c r="B54" s="76" t="s">
        <v>678</v>
      </c>
      <c r="C54" s="76" t="s">
        <v>633</v>
      </c>
      <c r="D54" s="76" t="s">
        <v>1232</v>
      </c>
      <c r="E54" s="76" t="s">
        <v>647</v>
      </c>
      <c r="F54" s="76" t="s">
        <v>627</v>
      </c>
      <c r="G54" s="106">
        <v>45487</v>
      </c>
      <c r="H54" s="106">
        <v>45487</v>
      </c>
      <c r="I54" s="76" t="s">
        <v>1909</v>
      </c>
      <c r="J54" s="76">
        <v>1</v>
      </c>
      <c r="K54" s="76" t="s">
        <v>1910</v>
      </c>
      <c r="L54" s="76" t="s">
        <v>651</v>
      </c>
      <c r="M54" s="76" t="s">
        <v>674</v>
      </c>
      <c r="N54" s="76" t="s">
        <v>1882</v>
      </c>
      <c r="O54" s="76" t="s">
        <v>637</v>
      </c>
      <c r="P54" s="76" t="s">
        <v>1883</v>
      </c>
      <c r="Q54" s="76" t="s">
        <v>630</v>
      </c>
      <c r="R54" s="76" t="s">
        <v>1884</v>
      </c>
      <c r="S54" s="76" t="s">
        <v>633</v>
      </c>
      <c r="T54" s="76" t="s">
        <v>1232</v>
      </c>
      <c r="U54" s="76" t="s">
        <v>75</v>
      </c>
      <c r="V54" s="76" t="s">
        <v>76</v>
      </c>
      <c r="W54" s="76" t="s">
        <v>77</v>
      </c>
      <c r="X54" s="76" t="s">
        <v>78</v>
      </c>
      <c r="Y54" s="76" t="s">
        <v>633</v>
      </c>
      <c r="Z54" s="76" t="s">
        <v>1153</v>
      </c>
      <c r="AA54" s="76" t="s">
        <v>1928</v>
      </c>
      <c r="AB54" s="76">
        <v>580</v>
      </c>
    </row>
    <row r="55" spans="1:28" ht="18.75" customHeight="1" x14ac:dyDescent="0.55000000000000004">
      <c r="A55" s="109">
        <v>112010</v>
      </c>
      <c r="B55" s="76" t="s">
        <v>1912</v>
      </c>
      <c r="C55" s="76" t="s">
        <v>633</v>
      </c>
      <c r="D55" s="76" t="s">
        <v>1232</v>
      </c>
      <c r="E55" s="76" t="s">
        <v>647</v>
      </c>
      <c r="F55" s="76" t="s">
        <v>627</v>
      </c>
      <c r="G55" s="106">
        <v>45493</v>
      </c>
      <c r="H55" s="106">
        <v>45493</v>
      </c>
      <c r="I55" s="76" t="s">
        <v>1913</v>
      </c>
      <c r="J55" s="76">
        <v>1</v>
      </c>
      <c r="K55" s="76" t="s">
        <v>1914</v>
      </c>
      <c r="L55" s="76" t="s">
        <v>651</v>
      </c>
      <c r="M55" s="76" t="s">
        <v>1538</v>
      </c>
      <c r="N55" s="76" t="s">
        <v>1882</v>
      </c>
      <c r="O55" s="76" t="s">
        <v>637</v>
      </c>
      <c r="P55" s="76" t="s">
        <v>1883</v>
      </c>
      <c r="Q55" s="76" t="s">
        <v>940</v>
      </c>
      <c r="R55" s="76" t="s">
        <v>1884</v>
      </c>
      <c r="S55" s="76" t="s">
        <v>633</v>
      </c>
      <c r="T55" s="76" t="s">
        <v>1232</v>
      </c>
      <c r="U55" s="76" t="s">
        <v>75</v>
      </c>
      <c r="V55" s="76" t="s">
        <v>76</v>
      </c>
      <c r="W55" s="76" t="s">
        <v>77</v>
      </c>
      <c r="X55" s="76" t="s">
        <v>78</v>
      </c>
      <c r="Y55" s="76" t="s">
        <v>633</v>
      </c>
      <c r="Z55" s="76" t="s">
        <v>1153</v>
      </c>
      <c r="AA55" s="76" t="s">
        <v>1932</v>
      </c>
      <c r="AB55" s="76">
        <v>581</v>
      </c>
    </row>
    <row r="56" spans="1:28" ht="18.75" customHeight="1" x14ac:dyDescent="0.55000000000000004">
      <c r="A56" s="109">
        <v>112011</v>
      </c>
      <c r="B56" s="76" t="s">
        <v>1916</v>
      </c>
      <c r="C56" s="76" t="s">
        <v>633</v>
      </c>
      <c r="D56" s="76" t="s">
        <v>1232</v>
      </c>
      <c r="E56" s="76" t="s">
        <v>647</v>
      </c>
      <c r="F56" s="76" t="s">
        <v>627</v>
      </c>
      <c r="G56" s="106">
        <v>45501</v>
      </c>
      <c r="H56" s="106">
        <v>45501</v>
      </c>
      <c r="I56" s="76" t="s">
        <v>1917</v>
      </c>
      <c r="J56" s="76">
        <v>1</v>
      </c>
      <c r="K56" s="76" t="s">
        <v>1918</v>
      </c>
      <c r="L56" s="76" t="s">
        <v>651</v>
      </c>
      <c r="M56" s="76" t="s">
        <v>676</v>
      </c>
      <c r="N56" s="76" t="s">
        <v>1882</v>
      </c>
      <c r="O56" s="76" t="s">
        <v>637</v>
      </c>
      <c r="P56" s="76" t="s">
        <v>1883</v>
      </c>
      <c r="Q56" s="76" t="s">
        <v>1513</v>
      </c>
      <c r="R56" s="76" t="s">
        <v>1884</v>
      </c>
      <c r="S56" s="76" t="s">
        <v>633</v>
      </c>
      <c r="T56" s="76" t="s">
        <v>1232</v>
      </c>
      <c r="U56" s="76" t="s">
        <v>75</v>
      </c>
      <c r="V56" s="76" t="s">
        <v>76</v>
      </c>
      <c r="W56" s="76" t="s">
        <v>77</v>
      </c>
      <c r="X56" s="76" t="s">
        <v>78</v>
      </c>
      <c r="Y56" s="76" t="s">
        <v>633</v>
      </c>
      <c r="Z56" s="76" t="s">
        <v>1153</v>
      </c>
      <c r="AA56" s="76" t="s">
        <v>1937</v>
      </c>
      <c r="AB56" s="76">
        <v>582</v>
      </c>
    </row>
    <row r="57" spans="1:28" ht="18.75" customHeight="1" x14ac:dyDescent="0.55000000000000004">
      <c r="A57" s="109">
        <v>112012</v>
      </c>
      <c r="B57" s="76" t="s">
        <v>1920</v>
      </c>
      <c r="C57" s="76" t="s">
        <v>633</v>
      </c>
      <c r="D57" s="76" t="s">
        <v>1232</v>
      </c>
      <c r="E57" s="76" t="s">
        <v>647</v>
      </c>
      <c r="F57" s="76" t="s">
        <v>627</v>
      </c>
      <c r="G57" s="106">
        <v>45507</v>
      </c>
      <c r="H57" s="106">
        <v>45507</v>
      </c>
      <c r="I57" s="76" t="s">
        <v>1921</v>
      </c>
      <c r="J57" s="76">
        <v>1</v>
      </c>
      <c r="K57" s="76" t="s">
        <v>1922</v>
      </c>
      <c r="L57" s="76" t="s">
        <v>1923</v>
      </c>
      <c r="M57" s="76" t="s">
        <v>995</v>
      </c>
      <c r="N57" s="76" t="s">
        <v>1882</v>
      </c>
      <c r="O57" s="76" t="s">
        <v>637</v>
      </c>
      <c r="P57" s="76" t="s">
        <v>1883</v>
      </c>
      <c r="Q57" s="76" t="s">
        <v>670</v>
      </c>
      <c r="R57" s="76" t="s">
        <v>1884</v>
      </c>
      <c r="S57" s="76" t="s">
        <v>633</v>
      </c>
      <c r="T57" s="76" t="s">
        <v>1232</v>
      </c>
      <c r="U57" s="76" t="s">
        <v>75</v>
      </c>
      <c r="V57" s="76" t="s">
        <v>76</v>
      </c>
      <c r="W57" s="76" t="s">
        <v>77</v>
      </c>
      <c r="X57" s="76" t="s">
        <v>78</v>
      </c>
      <c r="Y57" s="76" t="s">
        <v>633</v>
      </c>
      <c r="Z57" s="76" t="s">
        <v>1153</v>
      </c>
      <c r="AA57" s="76" t="s">
        <v>1940</v>
      </c>
      <c r="AB57" s="76">
        <v>583</v>
      </c>
    </row>
    <row r="58" spans="1:28" ht="18.75" customHeight="1" x14ac:dyDescent="0.55000000000000004">
      <c r="A58" s="109">
        <v>112013</v>
      </c>
      <c r="B58" s="76" t="s">
        <v>1925</v>
      </c>
      <c r="C58" s="76" t="s">
        <v>633</v>
      </c>
      <c r="D58" s="76" t="s">
        <v>1232</v>
      </c>
      <c r="E58" s="76" t="s">
        <v>647</v>
      </c>
      <c r="F58" s="76" t="s">
        <v>627</v>
      </c>
      <c r="G58" s="106">
        <v>45507</v>
      </c>
      <c r="H58" s="106">
        <v>45507</v>
      </c>
      <c r="I58" s="76" t="s">
        <v>1926</v>
      </c>
      <c r="J58" s="76">
        <v>1</v>
      </c>
      <c r="K58" s="76" t="s">
        <v>1927</v>
      </c>
      <c r="L58" s="76" t="s">
        <v>1923</v>
      </c>
      <c r="M58" s="76" t="s">
        <v>995</v>
      </c>
      <c r="N58" s="76" t="s">
        <v>1882</v>
      </c>
      <c r="O58" s="76" t="s">
        <v>637</v>
      </c>
      <c r="P58" s="76" t="s">
        <v>1883</v>
      </c>
      <c r="Q58" s="76" t="s">
        <v>670</v>
      </c>
      <c r="R58" s="76" t="s">
        <v>1884</v>
      </c>
      <c r="S58" s="76" t="s">
        <v>633</v>
      </c>
      <c r="T58" s="76" t="s">
        <v>1232</v>
      </c>
      <c r="U58" s="76" t="s">
        <v>75</v>
      </c>
      <c r="V58" s="76" t="s">
        <v>76</v>
      </c>
      <c r="W58" s="76" t="s">
        <v>77</v>
      </c>
      <c r="X58" s="76" t="s">
        <v>78</v>
      </c>
      <c r="Y58" s="76" t="s">
        <v>633</v>
      </c>
      <c r="Z58" s="76" t="s">
        <v>1153</v>
      </c>
      <c r="AA58" s="76" t="s">
        <v>1944</v>
      </c>
      <c r="AB58" s="76">
        <v>25</v>
      </c>
    </row>
    <row r="59" spans="1:28" ht="18.75" customHeight="1" x14ac:dyDescent="0.55000000000000004">
      <c r="A59" s="109">
        <v>112014</v>
      </c>
      <c r="B59" s="76" t="s">
        <v>682</v>
      </c>
      <c r="C59" s="76" t="s">
        <v>633</v>
      </c>
      <c r="D59" s="76" t="s">
        <v>1232</v>
      </c>
      <c r="E59" s="76" t="s">
        <v>647</v>
      </c>
      <c r="F59" s="76" t="s">
        <v>627</v>
      </c>
      <c r="G59" s="106">
        <v>45529</v>
      </c>
      <c r="H59" s="106">
        <v>45529</v>
      </c>
      <c r="I59" s="76" t="s">
        <v>1929</v>
      </c>
      <c r="J59" s="76">
        <v>1</v>
      </c>
      <c r="K59" s="76" t="s">
        <v>1930</v>
      </c>
      <c r="L59" s="76" t="s">
        <v>651</v>
      </c>
      <c r="M59" s="76" t="s">
        <v>674</v>
      </c>
      <c r="N59" s="76" t="s">
        <v>1882</v>
      </c>
      <c r="O59" s="76" t="s">
        <v>637</v>
      </c>
      <c r="P59" s="76" t="s">
        <v>1883</v>
      </c>
      <c r="Q59" s="76" t="s">
        <v>1931</v>
      </c>
      <c r="R59" s="76" t="s">
        <v>1884</v>
      </c>
      <c r="S59" s="76" t="s">
        <v>633</v>
      </c>
      <c r="T59" s="76" t="s">
        <v>1232</v>
      </c>
      <c r="U59" s="76" t="s">
        <v>75</v>
      </c>
      <c r="V59" s="76" t="s">
        <v>76</v>
      </c>
      <c r="W59" s="76" t="s">
        <v>77</v>
      </c>
      <c r="X59" s="76" t="s">
        <v>78</v>
      </c>
      <c r="Y59" s="76" t="s">
        <v>633</v>
      </c>
      <c r="Z59" s="76" t="s">
        <v>1153</v>
      </c>
      <c r="AA59" s="76" t="s">
        <v>1948</v>
      </c>
      <c r="AB59" s="76">
        <v>730</v>
      </c>
    </row>
    <row r="60" spans="1:28" ht="18.75" customHeight="1" x14ac:dyDescent="0.55000000000000004">
      <c r="A60" s="109">
        <v>112015</v>
      </c>
      <c r="B60" s="76" t="s">
        <v>1933</v>
      </c>
      <c r="C60" s="76" t="s">
        <v>633</v>
      </c>
      <c r="D60" s="76" t="s">
        <v>1232</v>
      </c>
      <c r="E60" s="76" t="s">
        <v>647</v>
      </c>
      <c r="F60" s="76" t="s">
        <v>627</v>
      </c>
      <c r="G60" s="106">
        <v>45529</v>
      </c>
      <c r="H60" s="106">
        <v>45529</v>
      </c>
      <c r="I60" s="76" t="s">
        <v>1934</v>
      </c>
      <c r="J60" s="76">
        <v>1</v>
      </c>
      <c r="K60" s="76" t="s">
        <v>1935</v>
      </c>
      <c r="L60" s="76" t="s">
        <v>651</v>
      </c>
      <c r="M60" s="76" t="s">
        <v>674</v>
      </c>
      <c r="N60" s="76" t="s">
        <v>1882</v>
      </c>
      <c r="O60" s="76" t="s">
        <v>637</v>
      </c>
      <c r="P60" s="76" t="s">
        <v>1883</v>
      </c>
      <c r="Q60" s="76" t="s">
        <v>1936</v>
      </c>
      <c r="R60" s="76" t="s">
        <v>1884</v>
      </c>
      <c r="S60" s="76" t="s">
        <v>633</v>
      </c>
      <c r="T60" s="76" t="s">
        <v>1232</v>
      </c>
      <c r="U60" s="76" t="s">
        <v>75</v>
      </c>
      <c r="V60" s="76" t="s">
        <v>76</v>
      </c>
      <c r="W60" s="76" t="s">
        <v>77</v>
      </c>
      <c r="X60" s="76" t="s">
        <v>78</v>
      </c>
      <c r="Y60" s="76" t="s">
        <v>633</v>
      </c>
      <c r="Z60" s="76" t="s">
        <v>1153</v>
      </c>
      <c r="AA60" s="76" t="s">
        <v>1955</v>
      </c>
      <c r="AB60" s="76">
        <v>731</v>
      </c>
    </row>
    <row r="61" spans="1:28" ht="18.75" customHeight="1" x14ac:dyDescent="0.55000000000000004">
      <c r="A61" s="109">
        <v>112016</v>
      </c>
      <c r="B61" s="76" t="s">
        <v>684</v>
      </c>
      <c r="C61" s="76" t="s">
        <v>633</v>
      </c>
      <c r="D61" s="76" t="s">
        <v>1232</v>
      </c>
      <c r="E61" s="76" t="s">
        <v>647</v>
      </c>
      <c r="F61" s="76" t="s">
        <v>627</v>
      </c>
      <c r="G61" s="106">
        <v>45550</v>
      </c>
      <c r="H61" s="106">
        <v>45550</v>
      </c>
      <c r="I61" s="76" t="s">
        <v>1938</v>
      </c>
      <c r="J61" s="76">
        <v>1</v>
      </c>
      <c r="K61" s="76" t="s">
        <v>1939</v>
      </c>
      <c r="L61" s="76" t="s">
        <v>651</v>
      </c>
      <c r="M61" s="76" t="s">
        <v>674</v>
      </c>
      <c r="N61" s="76" t="s">
        <v>1882</v>
      </c>
      <c r="O61" s="76" t="s">
        <v>637</v>
      </c>
      <c r="P61" s="76" t="s">
        <v>1883</v>
      </c>
      <c r="Q61" s="76" t="s">
        <v>1514</v>
      </c>
      <c r="R61" s="76" t="s">
        <v>1884</v>
      </c>
      <c r="S61" s="76" t="s">
        <v>633</v>
      </c>
      <c r="T61" s="76" t="s">
        <v>1232</v>
      </c>
      <c r="U61" s="76" t="s">
        <v>75</v>
      </c>
      <c r="V61" s="76" t="s">
        <v>76</v>
      </c>
      <c r="W61" s="76" t="s">
        <v>77</v>
      </c>
      <c r="X61" s="76" t="s">
        <v>78</v>
      </c>
      <c r="Y61" s="76" t="s">
        <v>633</v>
      </c>
      <c r="Z61" s="76" t="s">
        <v>1153</v>
      </c>
      <c r="AA61" s="76" t="s">
        <v>1960</v>
      </c>
      <c r="AB61" s="76">
        <v>28</v>
      </c>
    </row>
    <row r="62" spans="1:28" ht="18.75" customHeight="1" x14ac:dyDescent="0.55000000000000004">
      <c r="A62" s="109">
        <v>112017</v>
      </c>
      <c r="B62" s="76" t="s">
        <v>1941</v>
      </c>
      <c r="C62" s="76" t="s">
        <v>633</v>
      </c>
      <c r="D62" s="76" t="s">
        <v>1232</v>
      </c>
      <c r="E62" s="76" t="s">
        <v>647</v>
      </c>
      <c r="F62" s="76" t="s">
        <v>627</v>
      </c>
      <c r="G62" s="106">
        <v>45556</v>
      </c>
      <c r="H62" s="106">
        <v>45556</v>
      </c>
      <c r="I62" s="76" t="s">
        <v>1942</v>
      </c>
      <c r="J62" s="76">
        <v>1</v>
      </c>
      <c r="K62" s="76" t="s">
        <v>1943</v>
      </c>
      <c r="L62" s="76" t="s">
        <v>651</v>
      </c>
      <c r="M62" s="76" t="s">
        <v>662</v>
      </c>
      <c r="N62" s="76" t="s">
        <v>1882</v>
      </c>
      <c r="O62" s="76" t="s">
        <v>637</v>
      </c>
      <c r="P62" s="76" t="s">
        <v>1883</v>
      </c>
      <c r="Q62" s="76" t="s">
        <v>1513</v>
      </c>
      <c r="R62" s="76" t="s">
        <v>1884</v>
      </c>
      <c r="S62" s="76" t="s">
        <v>633</v>
      </c>
      <c r="T62" s="76" t="s">
        <v>1232</v>
      </c>
      <c r="U62" s="76" t="s">
        <v>75</v>
      </c>
      <c r="V62" s="76" t="s">
        <v>76</v>
      </c>
      <c r="W62" s="76" t="s">
        <v>77</v>
      </c>
      <c r="X62" s="76" t="s">
        <v>78</v>
      </c>
      <c r="Y62" s="76" t="s">
        <v>633</v>
      </c>
      <c r="Z62" s="76" t="s">
        <v>1153</v>
      </c>
      <c r="AA62" s="76" t="s">
        <v>1963</v>
      </c>
      <c r="AB62" s="76">
        <v>26</v>
      </c>
    </row>
    <row r="63" spans="1:28" ht="18.75" customHeight="1" x14ac:dyDescent="0.55000000000000004">
      <c r="A63" s="109">
        <v>112018</v>
      </c>
      <c r="B63" s="76" t="s">
        <v>1945</v>
      </c>
      <c r="C63" s="76" t="s">
        <v>633</v>
      </c>
      <c r="D63" s="76" t="s">
        <v>1232</v>
      </c>
      <c r="E63" s="76" t="s">
        <v>647</v>
      </c>
      <c r="F63" s="76" t="s">
        <v>627</v>
      </c>
      <c r="G63" s="106">
        <v>45562</v>
      </c>
      <c r="H63" s="106">
        <v>45562</v>
      </c>
      <c r="I63" s="76" t="s">
        <v>1946</v>
      </c>
      <c r="J63" s="76">
        <v>1</v>
      </c>
      <c r="K63" s="76" t="s">
        <v>1947</v>
      </c>
      <c r="L63" s="76" t="s">
        <v>651</v>
      </c>
      <c r="M63" s="76" t="s">
        <v>662</v>
      </c>
      <c r="N63" s="76" t="s">
        <v>1882</v>
      </c>
      <c r="O63" s="76" t="s">
        <v>637</v>
      </c>
      <c r="P63" s="76" t="s">
        <v>1883</v>
      </c>
      <c r="Q63" s="76" t="s">
        <v>670</v>
      </c>
      <c r="R63" s="76" t="s">
        <v>1884</v>
      </c>
      <c r="S63" s="76" t="s">
        <v>633</v>
      </c>
      <c r="T63" s="76" t="s">
        <v>1232</v>
      </c>
      <c r="U63" s="76" t="s">
        <v>75</v>
      </c>
      <c r="V63" s="76" t="s">
        <v>76</v>
      </c>
      <c r="W63" s="76" t="s">
        <v>77</v>
      </c>
      <c r="X63" s="76" t="s">
        <v>78</v>
      </c>
      <c r="Y63" s="76" t="s">
        <v>633</v>
      </c>
      <c r="Z63" s="76" t="s">
        <v>1153</v>
      </c>
      <c r="AA63" s="76" t="s">
        <v>1967</v>
      </c>
      <c r="AB63" s="76">
        <v>29</v>
      </c>
    </row>
    <row r="64" spans="1:28" ht="18.75" customHeight="1" x14ac:dyDescent="0.55000000000000004">
      <c r="A64" s="101">
        <v>112019</v>
      </c>
      <c r="B64" s="76" t="s">
        <v>1152</v>
      </c>
      <c r="C64" s="76" t="s">
        <v>633</v>
      </c>
      <c r="D64" s="76" t="s">
        <v>1232</v>
      </c>
      <c r="E64" s="76" t="s">
        <v>647</v>
      </c>
      <c r="F64" s="76" t="s">
        <v>627</v>
      </c>
      <c r="G64" s="106">
        <v>45571</v>
      </c>
      <c r="H64" s="106">
        <v>45571</v>
      </c>
      <c r="I64" s="76" t="s">
        <v>1949</v>
      </c>
      <c r="J64" s="76">
        <v>1</v>
      </c>
      <c r="K64" s="76" t="s">
        <v>1950</v>
      </c>
      <c r="L64" s="76" t="s">
        <v>1951</v>
      </c>
      <c r="M64" s="76" t="s">
        <v>676</v>
      </c>
      <c r="N64" s="76" t="s">
        <v>1952</v>
      </c>
      <c r="O64" s="76" t="s">
        <v>637</v>
      </c>
      <c r="P64" s="76" t="s">
        <v>1953</v>
      </c>
      <c r="Q64" s="76" t="s">
        <v>940</v>
      </c>
      <c r="R64" s="76" t="s">
        <v>1954</v>
      </c>
      <c r="S64" s="76" t="s">
        <v>633</v>
      </c>
      <c r="T64" s="76" t="s">
        <v>1232</v>
      </c>
      <c r="U64" s="76" t="s">
        <v>75</v>
      </c>
      <c r="V64" s="76" t="s">
        <v>76</v>
      </c>
      <c r="W64" s="76" t="s">
        <v>77</v>
      </c>
      <c r="X64" s="76" t="s">
        <v>78</v>
      </c>
      <c r="Y64" s="76" t="s">
        <v>633</v>
      </c>
      <c r="Z64" s="76" t="s">
        <v>1153</v>
      </c>
      <c r="AA64" s="76" t="s">
        <v>1970</v>
      </c>
      <c r="AB64" s="76">
        <v>27</v>
      </c>
    </row>
    <row r="65" spans="1:28" ht="18.75" customHeight="1" x14ac:dyDescent="0.55000000000000004">
      <c r="A65" s="101">
        <v>112020</v>
      </c>
      <c r="B65" s="76" t="s">
        <v>1956</v>
      </c>
      <c r="C65" s="76" t="s">
        <v>633</v>
      </c>
      <c r="D65" s="76" t="s">
        <v>1232</v>
      </c>
      <c r="E65" s="76" t="s">
        <v>647</v>
      </c>
      <c r="F65" s="76" t="s">
        <v>627</v>
      </c>
      <c r="G65" s="106">
        <v>45581</v>
      </c>
      <c r="H65" s="106">
        <v>45581</v>
      </c>
      <c r="I65" s="76" t="s">
        <v>1957</v>
      </c>
      <c r="J65" s="76">
        <v>1</v>
      </c>
      <c r="K65" s="76" t="s">
        <v>1958</v>
      </c>
      <c r="L65" s="76" t="s">
        <v>651</v>
      </c>
      <c r="M65" s="76" t="s">
        <v>676</v>
      </c>
      <c r="N65" s="76" t="s">
        <v>1952</v>
      </c>
      <c r="O65" s="76" t="s">
        <v>637</v>
      </c>
      <c r="P65" s="76" t="s">
        <v>1953</v>
      </c>
      <c r="Q65" s="76" t="s">
        <v>1513</v>
      </c>
      <c r="R65" s="76" t="s">
        <v>1954</v>
      </c>
      <c r="S65" s="76" t="s">
        <v>1959</v>
      </c>
      <c r="T65" s="76" t="s">
        <v>1232</v>
      </c>
      <c r="U65" s="76" t="s">
        <v>75</v>
      </c>
      <c r="V65" s="76" t="s">
        <v>76</v>
      </c>
      <c r="W65" s="76" t="s">
        <v>77</v>
      </c>
      <c r="X65" s="76" t="s">
        <v>78</v>
      </c>
      <c r="Y65" s="76" t="s">
        <v>633</v>
      </c>
      <c r="Z65" s="76" t="s">
        <v>1153</v>
      </c>
      <c r="AA65" s="76" t="s">
        <v>1974</v>
      </c>
      <c r="AB65" s="76">
        <v>656</v>
      </c>
    </row>
    <row r="66" spans="1:28" ht="18.75" customHeight="1" x14ac:dyDescent="0.55000000000000004">
      <c r="A66" s="101">
        <v>112021</v>
      </c>
      <c r="B66" s="76" t="s">
        <v>1961</v>
      </c>
      <c r="C66" s="76" t="s">
        <v>633</v>
      </c>
      <c r="D66" s="76" t="s">
        <v>1232</v>
      </c>
      <c r="E66" s="76" t="s">
        <v>647</v>
      </c>
      <c r="F66" s="76" t="s">
        <v>627</v>
      </c>
      <c r="G66" s="106">
        <v>45581</v>
      </c>
      <c r="H66" s="106">
        <v>45581</v>
      </c>
      <c r="I66" s="76" t="s">
        <v>1962</v>
      </c>
      <c r="J66" s="76">
        <v>1</v>
      </c>
      <c r="K66" s="76" t="s">
        <v>1958</v>
      </c>
      <c r="L66" s="76" t="s">
        <v>651</v>
      </c>
      <c r="M66" s="76" t="s">
        <v>676</v>
      </c>
      <c r="N66" s="76" t="s">
        <v>1952</v>
      </c>
      <c r="O66" s="76" t="s">
        <v>637</v>
      </c>
      <c r="P66" s="76" t="s">
        <v>1953</v>
      </c>
      <c r="Q66" s="76" t="s">
        <v>1513</v>
      </c>
      <c r="R66" s="76" t="s">
        <v>1954</v>
      </c>
      <c r="S66" s="76" t="s">
        <v>1959</v>
      </c>
      <c r="T66" s="76" t="s">
        <v>1232</v>
      </c>
      <c r="U66" s="76" t="s">
        <v>75</v>
      </c>
      <c r="V66" s="76" t="s">
        <v>76</v>
      </c>
      <c r="W66" s="76" t="s">
        <v>77</v>
      </c>
      <c r="X66" s="76" t="s">
        <v>78</v>
      </c>
      <c r="Y66" s="76" t="s">
        <v>633</v>
      </c>
      <c r="Z66" s="76" t="s">
        <v>1153</v>
      </c>
      <c r="AA66" s="76" t="s">
        <v>1977</v>
      </c>
      <c r="AB66" s="76">
        <v>657</v>
      </c>
    </row>
    <row r="67" spans="1:28" ht="18.75" customHeight="1" x14ac:dyDescent="0.55000000000000004">
      <c r="A67" s="101">
        <v>112022</v>
      </c>
      <c r="B67" s="76" t="s">
        <v>1964</v>
      </c>
      <c r="C67" s="76" t="s">
        <v>633</v>
      </c>
      <c r="D67" s="76" t="s">
        <v>1232</v>
      </c>
      <c r="E67" s="76" t="s">
        <v>647</v>
      </c>
      <c r="F67" s="76" t="s">
        <v>627</v>
      </c>
      <c r="G67" s="106">
        <v>45591</v>
      </c>
      <c r="H67" s="106">
        <v>45591</v>
      </c>
      <c r="I67" s="76" t="s">
        <v>1965</v>
      </c>
      <c r="J67" s="76">
        <v>1</v>
      </c>
      <c r="K67" s="76" t="s">
        <v>1966</v>
      </c>
      <c r="L67" s="76" t="s">
        <v>651</v>
      </c>
      <c r="M67" s="76" t="s">
        <v>706</v>
      </c>
      <c r="N67" s="76" t="s">
        <v>1952</v>
      </c>
      <c r="O67" s="76" t="s">
        <v>637</v>
      </c>
      <c r="P67" s="76" t="s">
        <v>1953</v>
      </c>
      <c r="Q67" s="76" t="s">
        <v>1155</v>
      </c>
      <c r="R67" s="76" t="s">
        <v>1954</v>
      </c>
      <c r="S67" s="76" t="s">
        <v>633</v>
      </c>
      <c r="T67" s="76" t="s">
        <v>1232</v>
      </c>
      <c r="U67" s="76" t="s">
        <v>75</v>
      </c>
      <c r="V67" s="76" t="s">
        <v>76</v>
      </c>
      <c r="W67" s="76" t="s">
        <v>77</v>
      </c>
      <c r="X67" s="76" t="s">
        <v>78</v>
      </c>
      <c r="Y67" s="76" t="s">
        <v>633</v>
      </c>
      <c r="Z67" s="76" t="s">
        <v>1153</v>
      </c>
      <c r="AA67" s="76" t="s">
        <v>1980</v>
      </c>
      <c r="AB67" s="76">
        <v>658</v>
      </c>
    </row>
    <row r="68" spans="1:28" ht="18.75" customHeight="1" x14ac:dyDescent="0.55000000000000004">
      <c r="A68" s="101">
        <v>112023</v>
      </c>
      <c r="B68" s="76" t="s">
        <v>1156</v>
      </c>
      <c r="C68" s="76" t="s">
        <v>633</v>
      </c>
      <c r="D68" s="76" t="s">
        <v>1232</v>
      </c>
      <c r="E68" s="76" t="s">
        <v>647</v>
      </c>
      <c r="F68" s="76" t="s">
        <v>627</v>
      </c>
      <c r="G68" s="106">
        <v>45613</v>
      </c>
      <c r="H68" s="106">
        <v>45613</v>
      </c>
      <c r="I68" s="76" t="s">
        <v>1968</v>
      </c>
      <c r="J68" s="76">
        <v>1</v>
      </c>
      <c r="K68" s="76" t="s">
        <v>1969</v>
      </c>
      <c r="L68" s="76" t="s">
        <v>651</v>
      </c>
      <c r="M68" s="76" t="s">
        <v>662</v>
      </c>
      <c r="N68" s="76" t="s">
        <v>1952</v>
      </c>
      <c r="O68" s="76" t="s">
        <v>637</v>
      </c>
      <c r="P68" s="76" t="s">
        <v>1953</v>
      </c>
      <c r="Q68" s="76" t="s">
        <v>1513</v>
      </c>
      <c r="R68" s="76" t="s">
        <v>1954</v>
      </c>
      <c r="S68" s="76" t="s">
        <v>1959</v>
      </c>
      <c r="T68" s="76" t="s">
        <v>1232</v>
      </c>
      <c r="U68" s="76" t="s">
        <v>75</v>
      </c>
      <c r="V68" s="76" t="s">
        <v>76</v>
      </c>
      <c r="W68" s="76" t="s">
        <v>77</v>
      </c>
      <c r="X68" s="76" t="s">
        <v>78</v>
      </c>
      <c r="Y68" s="76" t="s">
        <v>633</v>
      </c>
      <c r="Z68" s="76" t="s">
        <v>1153</v>
      </c>
      <c r="AA68" s="76" t="s">
        <v>1982</v>
      </c>
      <c r="AB68" s="76">
        <v>659</v>
      </c>
    </row>
    <row r="69" spans="1:28" ht="18.75" customHeight="1" x14ac:dyDescent="0.55000000000000004">
      <c r="A69" s="110">
        <v>112024</v>
      </c>
      <c r="B69" s="111" t="s">
        <v>1971</v>
      </c>
      <c r="C69" s="112" t="s">
        <v>633</v>
      </c>
      <c r="D69" s="9" t="s">
        <v>1232</v>
      </c>
      <c r="E69" s="9" t="s">
        <v>647</v>
      </c>
      <c r="F69" s="9" t="s">
        <v>627</v>
      </c>
      <c r="G69" s="113">
        <v>45625</v>
      </c>
      <c r="H69" s="113">
        <v>45625</v>
      </c>
      <c r="I69" s="9" t="s">
        <v>1972</v>
      </c>
      <c r="J69" s="9">
        <v>1</v>
      </c>
      <c r="K69" s="9" t="s">
        <v>1973</v>
      </c>
      <c r="L69" s="9" t="s">
        <v>651</v>
      </c>
      <c r="M69" s="9" t="s">
        <v>676</v>
      </c>
      <c r="N69" s="9" t="s">
        <v>1952</v>
      </c>
      <c r="O69" s="9" t="s">
        <v>637</v>
      </c>
      <c r="P69" s="9" t="s">
        <v>1953</v>
      </c>
      <c r="Q69" s="9" t="s">
        <v>1513</v>
      </c>
      <c r="R69" s="9" t="s">
        <v>1954</v>
      </c>
      <c r="S69" s="9" t="s">
        <v>1959</v>
      </c>
      <c r="T69" s="9" t="s">
        <v>1232</v>
      </c>
      <c r="U69" s="9" t="s">
        <v>75</v>
      </c>
      <c r="V69" s="9" t="s">
        <v>76</v>
      </c>
      <c r="W69" s="9" t="s">
        <v>77</v>
      </c>
      <c r="X69" s="9" t="s">
        <v>78</v>
      </c>
      <c r="Y69" s="9" t="s">
        <v>633</v>
      </c>
      <c r="Z69" s="9" t="s">
        <v>1153</v>
      </c>
      <c r="AA69" s="76" t="s">
        <v>1986</v>
      </c>
      <c r="AB69" s="76">
        <v>660</v>
      </c>
    </row>
    <row r="70" spans="1:28" ht="18.75" customHeight="1" x14ac:dyDescent="0.55000000000000004">
      <c r="A70" s="110">
        <v>112025</v>
      </c>
      <c r="B70" s="76" t="s">
        <v>1975</v>
      </c>
      <c r="C70" s="76" t="s">
        <v>633</v>
      </c>
      <c r="D70" s="76" t="s">
        <v>1232</v>
      </c>
      <c r="E70" s="76" t="s">
        <v>647</v>
      </c>
      <c r="F70" s="76" t="s">
        <v>627</v>
      </c>
      <c r="G70" s="106">
        <v>45625</v>
      </c>
      <c r="H70" s="106">
        <v>45625</v>
      </c>
      <c r="I70" s="76" t="s">
        <v>1976</v>
      </c>
      <c r="J70" s="76">
        <v>1</v>
      </c>
      <c r="K70" s="76" t="s">
        <v>1973</v>
      </c>
      <c r="L70" s="76" t="s">
        <v>651</v>
      </c>
      <c r="M70" s="76" t="s">
        <v>676</v>
      </c>
      <c r="N70" s="76" t="s">
        <v>1952</v>
      </c>
      <c r="O70" s="76" t="s">
        <v>637</v>
      </c>
      <c r="P70" s="76" t="s">
        <v>1953</v>
      </c>
      <c r="Q70" s="76" t="s">
        <v>1513</v>
      </c>
      <c r="R70" s="76" t="s">
        <v>1954</v>
      </c>
      <c r="S70" s="76" t="s">
        <v>1959</v>
      </c>
      <c r="T70" s="76" t="s">
        <v>1232</v>
      </c>
      <c r="U70" s="76" t="s">
        <v>75</v>
      </c>
      <c r="V70" s="76" t="s">
        <v>76</v>
      </c>
      <c r="W70" s="76" t="s">
        <v>77</v>
      </c>
      <c r="X70" s="76" t="s">
        <v>78</v>
      </c>
      <c r="Y70" s="76" t="s">
        <v>633</v>
      </c>
      <c r="Z70" s="76" t="s">
        <v>1153</v>
      </c>
      <c r="AA70" s="76" t="s">
        <v>1989</v>
      </c>
      <c r="AB70" s="76">
        <v>661</v>
      </c>
    </row>
    <row r="71" spans="1:28" ht="18.75" customHeight="1" x14ac:dyDescent="0.55000000000000004">
      <c r="A71" s="110">
        <v>112026</v>
      </c>
      <c r="B71" s="76" t="s">
        <v>4685</v>
      </c>
      <c r="C71" s="76" t="s">
        <v>633</v>
      </c>
      <c r="D71" s="76" t="s">
        <v>1232</v>
      </c>
      <c r="E71" s="76" t="s">
        <v>647</v>
      </c>
      <c r="F71" s="76" t="s">
        <v>627</v>
      </c>
      <c r="G71" s="106">
        <v>45630</v>
      </c>
      <c r="H71" s="106">
        <v>45630</v>
      </c>
      <c r="I71" s="76" t="s">
        <v>1978</v>
      </c>
      <c r="J71" s="76">
        <v>1</v>
      </c>
      <c r="K71" s="76" t="s">
        <v>1979</v>
      </c>
      <c r="L71" s="76" t="s">
        <v>651</v>
      </c>
      <c r="M71" s="76" t="s">
        <v>668</v>
      </c>
      <c r="N71" s="76" t="s">
        <v>1952</v>
      </c>
      <c r="O71" s="76" t="s">
        <v>637</v>
      </c>
      <c r="P71" s="76" t="s">
        <v>1953</v>
      </c>
      <c r="Q71" s="76" t="s">
        <v>940</v>
      </c>
      <c r="R71" s="76" t="s">
        <v>1954</v>
      </c>
      <c r="S71" s="76" t="s">
        <v>1959</v>
      </c>
      <c r="T71" s="76" t="s">
        <v>1232</v>
      </c>
      <c r="U71" s="76" t="s">
        <v>75</v>
      </c>
      <c r="V71" s="76" t="s">
        <v>76</v>
      </c>
      <c r="W71" s="76" t="s">
        <v>77</v>
      </c>
      <c r="X71" s="76" t="s">
        <v>78</v>
      </c>
      <c r="Y71" s="76" t="s">
        <v>633</v>
      </c>
      <c r="Z71" s="76" t="s">
        <v>1153</v>
      </c>
      <c r="AA71" s="76" t="s">
        <v>1992</v>
      </c>
      <c r="AB71" s="76">
        <v>662</v>
      </c>
    </row>
    <row r="72" spans="1:28" ht="18.75" customHeight="1" x14ac:dyDescent="0.55000000000000004">
      <c r="A72" s="110">
        <v>112027</v>
      </c>
      <c r="B72" s="76" t="s">
        <v>4686</v>
      </c>
      <c r="C72" s="76" t="s">
        <v>633</v>
      </c>
      <c r="D72" s="76" t="s">
        <v>1232</v>
      </c>
      <c r="E72" s="76" t="s">
        <v>647</v>
      </c>
      <c r="F72" s="76" t="s">
        <v>627</v>
      </c>
      <c r="G72" s="106">
        <v>45634</v>
      </c>
      <c r="H72" s="106">
        <v>45634</v>
      </c>
      <c r="I72" s="76" t="s">
        <v>1981</v>
      </c>
      <c r="J72" s="76">
        <v>1</v>
      </c>
      <c r="K72" s="76" t="s">
        <v>1979</v>
      </c>
      <c r="L72" s="76" t="s">
        <v>651</v>
      </c>
      <c r="M72" s="76" t="s">
        <v>668</v>
      </c>
      <c r="N72" s="76" t="s">
        <v>1952</v>
      </c>
      <c r="O72" s="76" t="s">
        <v>637</v>
      </c>
      <c r="P72" s="76" t="s">
        <v>1953</v>
      </c>
      <c r="Q72" s="76" t="s">
        <v>940</v>
      </c>
      <c r="R72" s="76" t="s">
        <v>1954</v>
      </c>
      <c r="S72" s="76" t="s">
        <v>1959</v>
      </c>
      <c r="T72" s="76" t="s">
        <v>1232</v>
      </c>
      <c r="U72" s="76" t="s">
        <v>75</v>
      </c>
      <c r="V72" s="76" t="s">
        <v>76</v>
      </c>
      <c r="W72" s="76" t="s">
        <v>77</v>
      </c>
      <c r="X72" s="76" t="s">
        <v>78</v>
      </c>
      <c r="Y72" s="76" t="s">
        <v>633</v>
      </c>
      <c r="Z72" s="76" t="s">
        <v>1153</v>
      </c>
      <c r="AA72" s="76" t="s">
        <v>1996</v>
      </c>
      <c r="AB72" s="76">
        <v>424</v>
      </c>
    </row>
    <row r="73" spans="1:28" ht="18.75" customHeight="1" x14ac:dyDescent="0.55000000000000004">
      <c r="A73" s="110">
        <v>112028</v>
      </c>
      <c r="B73" s="76" t="s">
        <v>1983</v>
      </c>
      <c r="C73" s="76" t="s">
        <v>633</v>
      </c>
      <c r="D73" s="76" t="s">
        <v>1232</v>
      </c>
      <c r="E73" s="76" t="s">
        <v>647</v>
      </c>
      <c r="F73" s="76" t="s">
        <v>627</v>
      </c>
      <c r="G73" s="106">
        <v>45648</v>
      </c>
      <c r="H73" s="106">
        <v>45648</v>
      </c>
      <c r="I73" s="76" t="s">
        <v>1984</v>
      </c>
      <c r="J73" s="76">
        <v>1</v>
      </c>
      <c r="K73" s="76" t="s">
        <v>1985</v>
      </c>
      <c r="L73" s="76" t="s">
        <v>651</v>
      </c>
      <c r="M73" s="76" t="s">
        <v>676</v>
      </c>
      <c r="N73" s="76" t="s">
        <v>1952</v>
      </c>
      <c r="O73" s="76" t="s">
        <v>637</v>
      </c>
      <c r="P73" s="76" t="s">
        <v>1953</v>
      </c>
      <c r="Q73" s="76" t="s">
        <v>1155</v>
      </c>
      <c r="R73" s="76" t="s">
        <v>1954</v>
      </c>
      <c r="S73" s="76" t="s">
        <v>633</v>
      </c>
      <c r="T73" s="76" t="s">
        <v>1232</v>
      </c>
      <c r="U73" s="76" t="s">
        <v>75</v>
      </c>
      <c r="V73" s="76" t="s">
        <v>76</v>
      </c>
      <c r="W73" s="76" t="s">
        <v>77</v>
      </c>
      <c r="X73" s="76" t="s">
        <v>78</v>
      </c>
      <c r="Y73" s="76" t="s">
        <v>633</v>
      </c>
      <c r="Z73" s="76" t="s">
        <v>1153</v>
      </c>
      <c r="AA73" s="76" t="s">
        <v>1999</v>
      </c>
      <c r="AB73" s="76">
        <v>425</v>
      </c>
    </row>
    <row r="74" spans="1:28" ht="18.75" customHeight="1" x14ac:dyDescent="0.55000000000000004">
      <c r="A74" s="110">
        <v>112029</v>
      </c>
      <c r="B74" s="76" t="s">
        <v>1158</v>
      </c>
      <c r="C74" s="76" t="s">
        <v>633</v>
      </c>
      <c r="D74" s="76" t="s">
        <v>1232</v>
      </c>
      <c r="E74" s="76" t="s">
        <v>647</v>
      </c>
      <c r="F74" s="76" t="s">
        <v>627</v>
      </c>
      <c r="G74" s="106">
        <v>45676</v>
      </c>
      <c r="H74" s="106">
        <v>45676</v>
      </c>
      <c r="I74" s="76" t="s">
        <v>1987</v>
      </c>
      <c r="J74" s="76">
        <v>1</v>
      </c>
      <c r="K74" s="76" t="s">
        <v>1988</v>
      </c>
      <c r="L74" s="76" t="s">
        <v>651</v>
      </c>
      <c r="M74" s="76" t="s">
        <v>674</v>
      </c>
      <c r="N74" s="76" t="s">
        <v>1952</v>
      </c>
      <c r="O74" s="76" t="s">
        <v>637</v>
      </c>
      <c r="P74" s="76" t="s">
        <v>1953</v>
      </c>
      <c r="Q74" s="76" t="s">
        <v>630</v>
      </c>
      <c r="R74" s="76" t="s">
        <v>1954</v>
      </c>
      <c r="S74" s="76" t="s">
        <v>633</v>
      </c>
      <c r="T74" s="76" t="s">
        <v>1232</v>
      </c>
      <c r="U74" s="76" t="s">
        <v>75</v>
      </c>
      <c r="V74" s="76" t="s">
        <v>76</v>
      </c>
      <c r="W74" s="76" t="s">
        <v>77</v>
      </c>
      <c r="X74" s="76" t="s">
        <v>78</v>
      </c>
      <c r="Y74" s="76" t="s">
        <v>633</v>
      </c>
      <c r="Z74" s="76" t="s">
        <v>1153</v>
      </c>
      <c r="AA74" s="76" t="s">
        <v>2002</v>
      </c>
      <c r="AB74" s="76">
        <v>426</v>
      </c>
    </row>
    <row r="75" spans="1:28" ht="18.75" customHeight="1" x14ac:dyDescent="0.55000000000000004">
      <c r="A75" s="110">
        <v>112030</v>
      </c>
      <c r="B75" s="76" t="s">
        <v>1159</v>
      </c>
      <c r="C75" s="76" t="s">
        <v>633</v>
      </c>
      <c r="D75" s="76" t="s">
        <v>1232</v>
      </c>
      <c r="E75" s="76" t="s">
        <v>647</v>
      </c>
      <c r="F75" s="76" t="s">
        <v>627</v>
      </c>
      <c r="G75" s="106">
        <v>45704</v>
      </c>
      <c r="H75" s="106">
        <v>45704</v>
      </c>
      <c r="I75" s="76" t="s">
        <v>1990</v>
      </c>
      <c r="J75" s="76">
        <v>1</v>
      </c>
      <c r="K75" s="76" t="s">
        <v>1991</v>
      </c>
      <c r="L75" s="76" t="s">
        <v>651</v>
      </c>
      <c r="M75" s="76" t="s">
        <v>674</v>
      </c>
      <c r="N75" s="76" t="s">
        <v>1952</v>
      </c>
      <c r="O75" s="76" t="s">
        <v>637</v>
      </c>
      <c r="P75" s="76" t="s">
        <v>1953</v>
      </c>
      <c r="Q75" s="76" t="s">
        <v>940</v>
      </c>
      <c r="R75" s="76" t="s">
        <v>1954</v>
      </c>
      <c r="S75" s="76" t="s">
        <v>633</v>
      </c>
      <c r="T75" s="76" t="s">
        <v>1232</v>
      </c>
      <c r="U75" s="76" t="s">
        <v>75</v>
      </c>
      <c r="V75" s="76" t="s">
        <v>76</v>
      </c>
      <c r="W75" s="76" t="s">
        <v>77</v>
      </c>
      <c r="X75" s="76" t="s">
        <v>78</v>
      </c>
      <c r="Y75" s="76" t="s">
        <v>633</v>
      </c>
      <c r="Z75" s="76" t="s">
        <v>1153</v>
      </c>
      <c r="AA75" s="76" t="s">
        <v>2006</v>
      </c>
      <c r="AB75" s="76">
        <v>427</v>
      </c>
    </row>
    <row r="76" spans="1:28" ht="18.75" customHeight="1" x14ac:dyDescent="0.55000000000000004">
      <c r="A76" s="110">
        <v>112031</v>
      </c>
      <c r="B76" s="76" t="s">
        <v>1993</v>
      </c>
      <c r="C76" s="76" t="s">
        <v>633</v>
      </c>
      <c r="D76" s="76" t="s">
        <v>1232</v>
      </c>
      <c r="E76" s="76" t="s">
        <v>647</v>
      </c>
      <c r="F76" s="76" t="s">
        <v>627</v>
      </c>
      <c r="G76" s="106">
        <v>45728</v>
      </c>
      <c r="H76" s="106">
        <v>45728</v>
      </c>
      <c r="I76" s="76" t="s">
        <v>1994</v>
      </c>
      <c r="J76" s="76">
        <v>1</v>
      </c>
      <c r="K76" s="76" t="s">
        <v>1995</v>
      </c>
      <c r="L76" s="76" t="s">
        <v>651</v>
      </c>
      <c r="M76" s="76" t="s">
        <v>668</v>
      </c>
      <c r="N76" s="76" t="s">
        <v>1952</v>
      </c>
      <c r="O76" s="76" t="s">
        <v>637</v>
      </c>
      <c r="P76" s="76" t="s">
        <v>1953</v>
      </c>
      <c r="Q76" s="76" t="s">
        <v>1901</v>
      </c>
      <c r="R76" s="76" t="s">
        <v>1954</v>
      </c>
      <c r="S76" s="76" t="s">
        <v>1959</v>
      </c>
      <c r="T76" s="76" t="s">
        <v>1232</v>
      </c>
      <c r="U76" s="76" t="s">
        <v>75</v>
      </c>
      <c r="V76" s="76" t="s">
        <v>76</v>
      </c>
      <c r="W76" s="76" t="s">
        <v>77</v>
      </c>
      <c r="X76" s="76" t="s">
        <v>78</v>
      </c>
      <c r="Y76" s="76" t="s">
        <v>633</v>
      </c>
      <c r="Z76" s="76" t="s">
        <v>1153</v>
      </c>
      <c r="AA76" s="76" t="s">
        <v>2011</v>
      </c>
      <c r="AB76" s="76">
        <v>428</v>
      </c>
    </row>
    <row r="77" spans="1:28" ht="18.75" customHeight="1" x14ac:dyDescent="0.55000000000000004">
      <c r="A77" s="110">
        <v>112032</v>
      </c>
      <c r="B77" s="111" t="s">
        <v>1997</v>
      </c>
      <c r="C77" s="112" t="s">
        <v>633</v>
      </c>
      <c r="D77" s="9" t="s">
        <v>1232</v>
      </c>
      <c r="E77" s="9" t="s">
        <v>647</v>
      </c>
      <c r="F77" s="9" t="s">
        <v>627</v>
      </c>
      <c r="G77" s="113">
        <v>45736</v>
      </c>
      <c r="H77" s="113">
        <v>45736</v>
      </c>
      <c r="I77" s="9" t="s">
        <v>1998</v>
      </c>
      <c r="J77" s="9">
        <v>1</v>
      </c>
      <c r="K77" s="9" t="s">
        <v>1973</v>
      </c>
      <c r="L77" s="9" t="s">
        <v>651</v>
      </c>
      <c r="M77" s="9" t="s">
        <v>676</v>
      </c>
      <c r="N77" s="9" t="s">
        <v>1952</v>
      </c>
      <c r="O77" s="9" t="s">
        <v>637</v>
      </c>
      <c r="P77" s="9" t="s">
        <v>1953</v>
      </c>
      <c r="Q77" s="9" t="s">
        <v>1513</v>
      </c>
      <c r="R77" s="9" t="s">
        <v>1954</v>
      </c>
      <c r="S77" s="9" t="s">
        <v>1959</v>
      </c>
      <c r="T77" s="9" t="s">
        <v>1232</v>
      </c>
      <c r="U77" s="9" t="s">
        <v>75</v>
      </c>
      <c r="V77" s="9" t="s">
        <v>76</v>
      </c>
      <c r="W77" s="9" t="s">
        <v>77</v>
      </c>
      <c r="X77" s="9" t="s">
        <v>78</v>
      </c>
      <c r="Y77" s="9" t="s">
        <v>633</v>
      </c>
      <c r="Z77" s="9" t="s">
        <v>1153</v>
      </c>
      <c r="AA77" s="76" t="s">
        <v>2019</v>
      </c>
      <c r="AB77" s="76">
        <v>429</v>
      </c>
    </row>
    <row r="78" spans="1:28" ht="18.75" customHeight="1" x14ac:dyDescent="0.55000000000000004">
      <c r="A78" s="110">
        <v>112033</v>
      </c>
      <c r="B78" s="111" t="s">
        <v>2000</v>
      </c>
      <c r="C78" s="112" t="s">
        <v>633</v>
      </c>
      <c r="D78" s="9" t="s">
        <v>1232</v>
      </c>
      <c r="E78" s="9" t="s">
        <v>647</v>
      </c>
      <c r="F78" s="9" t="s">
        <v>627</v>
      </c>
      <c r="G78" s="113">
        <v>45736</v>
      </c>
      <c r="H78" s="113">
        <v>45736</v>
      </c>
      <c r="I78" s="9" t="s">
        <v>2001</v>
      </c>
      <c r="J78" s="9">
        <v>1</v>
      </c>
      <c r="K78" s="9" t="s">
        <v>1973</v>
      </c>
      <c r="L78" s="9" t="s">
        <v>651</v>
      </c>
      <c r="M78" s="9" t="s">
        <v>676</v>
      </c>
      <c r="N78" s="9" t="s">
        <v>1952</v>
      </c>
      <c r="O78" s="9" t="s">
        <v>637</v>
      </c>
      <c r="P78" s="9" t="s">
        <v>1953</v>
      </c>
      <c r="Q78" s="9" t="s">
        <v>1513</v>
      </c>
      <c r="R78" s="9" t="s">
        <v>1954</v>
      </c>
      <c r="S78" s="9" t="s">
        <v>1959</v>
      </c>
      <c r="T78" s="9" t="s">
        <v>1232</v>
      </c>
      <c r="U78" s="9" t="s">
        <v>75</v>
      </c>
      <c r="V78" s="9" t="s">
        <v>76</v>
      </c>
      <c r="W78" s="9" t="s">
        <v>77</v>
      </c>
      <c r="X78" s="9" t="s">
        <v>78</v>
      </c>
      <c r="Y78" s="9" t="s">
        <v>633</v>
      </c>
      <c r="Z78" s="9" t="s">
        <v>1153</v>
      </c>
      <c r="AA78" s="76" t="s">
        <v>2026</v>
      </c>
      <c r="AB78" s="76">
        <v>430</v>
      </c>
    </row>
    <row r="79" spans="1:28" ht="18.75" customHeight="1" x14ac:dyDescent="0.55000000000000004">
      <c r="A79" s="109">
        <v>113001</v>
      </c>
      <c r="B79" s="76" t="s">
        <v>4687</v>
      </c>
      <c r="C79" s="76" t="s">
        <v>649</v>
      </c>
      <c r="D79" s="76" t="s">
        <v>80</v>
      </c>
      <c r="E79" s="76" t="s">
        <v>647</v>
      </c>
      <c r="F79" s="76" t="s">
        <v>627</v>
      </c>
      <c r="G79" s="106">
        <v>45507</v>
      </c>
      <c r="H79" s="106">
        <v>45508</v>
      </c>
      <c r="I79" s="76" t="s">
        <v>2003</v>
      </c>
      <c r="J79" s="76">
        <v>2</v>
      </c>
      <c r="K79" s="76" t="s">
        <v>1383</v>
      </c>
      <c r="L79" s="76" t="s">
        <v>685</v>
      </c>
      <c r="M79" s="76" t="s">
        <v>2004</v>
      </c>
      <c r="N79" s="76" t="s">
        <v>686</v>
      </c>
      <c r="O79" s="76" t="s">
        <v>637</v>
      </c>
      <c r="P79" s="76" t="s">
        <v>2005</v>
      </c>
      <c r="Q79" s="76" t="s">
        <v>687</v>
      </c>
      <c r="R79" s="76" t="s">
        <v>688</v>
      </c>
      <c r="S79" s="76" t="s">
        <v>1384</v>
      </c>
      <c r="T79" s="76" t="s">
        <v>80</v>
      </c>
      <c r="U79" s="76" t="s">
        <v>81</v>
      </c>
      <c r="V79" s="76" t="s">
        <v>82</v>
      </c>
      <c r="W79" s="76" t="s">
        <v>83</v>
      </c>
      <c r="X79" s="76" t="s">
        <v>83</v>
      </c>
      <c r="Y79" s="76" t="s">
        <v>84</v>
      </c>
      <c r="Z79" s="76" t="s">
        <v>85</v>
      </c>
      <c r="AA79" s="76" t="s">
        <v>2031</v>
      </c>
      <c r="AB79" s="76">
        <v>431</v>
      </c>
    </row>
    <row r="80" spans="1:28" ht="18.75" customHeight="1" x14ac:dyDescent="0.55000000000000004">
      <c r="A80" s="109">
        <v>113002</v>
      </c>
      <c r="B80" s="76" t="s">
        <v>4688</v>
      </c>
      <c r="C80" s="76" t="s">
        <v>649</v>
      </c>
      <c r="D80" s="76" t="s">
        <v>80</v>
      </c>
      <c r="E80" s="76" t="s">
        <v>647</v>
      </c>
      <c r="F80" s="76" t="s">
        <v>627</v>
      </c>
      <c r="G80" s="106">
        <v>45510</v>
      </c>
      <c r="H80" s="106">
        <v>45519</v>
      </c>
      <c r="I80" s="76" t="s">
        <v>2007</v>
      </c>
      <c r="J80" s="76">
        <v>10</v>
      </c>
      <c r="K80" s="76" t="s">
        <v>2008</v>
      </c>
      <c r="L80" s="76" t="s">
        <v>685</v>
      </c>
      <c r="M80" s="76" t="s">
        <v>2009</v>
      </c>
      <c r="N80" s="76" t="s">
        <v>686</v>
      </c>
      <c r="O80" s="76" t="s">
        <v>1606</v>
      </c>
      <c r="P80" s="76" t="s">
        <v>2005</v>
      </c>
      <c r="Q80" s="76" t="s">
        <v>2010</v>
      </c>
      <c r="R80" s="76" t="s">
        <v>688</v>
      </c>
      <c r="S80" s="76" t="s">
        <v>1384</v>
      </c>
      <c r="T80" s="76" t="s">
        <v>80</v>
      </c>
      <c r="U80" s="76" t="s">
        <v>81</v>
      </c>
      <c r="V80" s="76" t="s">
        <v>82</v>
      </c>
      <c r="W80" s="76" t="s">
        <v>83</v>
      </c>
      <c r="X80" s="76" t="s">
        <v>83</v>
      </c>
      <c r="Y80" s="76" t="s">
        <v>84</v>
      </c>
      <c r="Z80" s="76" t="s">
        <v>85</v>
      </c>
      <c r="AA80" s="76" t="s">
        <v>2038</v>
      </c>
      <c r="AB80" s="76">
        <v>432</v>
      </c>
    </row>
    <row r="81" spans="1:28" ht="18.75" customHeight="1" x14ac:dyDescent="0.55000000000000004">
      <c r="A81" s="109">
        <v>114001</v>
      </c>
      <c r="B81" s="76" t="s">
        <v>2012</v>
      </c>
      <c r="C81" s="76" t="s">
        <v>633</v>
      </c>
      <c r="D81" s="76" t="s">
        <v>86</v>
      </c>
      <c r="E81" s="76" t="s">
        <v>626</v>
      </c>
      <c r="F81" s="76" t="s">
        <v>627</v>
      </c>
      <c r="G81" s="106">
        <v>45430</v>
      </c>
      <c r="H81" s="106">
        <v>45431</v>
      </c>
      <c r="I81" s="76" t="s">
        <v>2013</v>
      </c>
      <c r="J81" s="76">
        <v>1</v>
      </c>
      <c r="K81" s="76" t="s">
        <v>2014</v>
      </c>
      <c r="L81" s="76" t="s">
        <v>713</v>
      </c>
      <c r="M81" s="76" t="s">
        <v>662</v>
      </c>
      <c r="N81" s="76" t="s">
        <v>86</v>
      </c>
      <c r="O81" s="76" t="s">
        <v>637</v>
      </c>
      <c r="P81" s="76" t="s">
        <v>2015</v>
      </c>
      <c r="Q81" s="76" t="s">
        <v>2016</v>
      </c>
      <c r="R81" s="76" t="s">
        <v>2017</v>
      </c>
      <c r="S81" s="76" t="s">
        <v>633</v>
      </c>
      <c r="T81" s="76" t="s">
        <v>86</v>
      </c>
      <c r="U81" s="76" t="s">
        <v>87</v>
      </c>
      <c r="V81" s="76" t="s">
        <v>88</v>
      </c>
      <c r="W81" s="76" t="s">
        <v>89</v>
      </c>
      <c r="X81" s="76" t="s">
        <v>90</v>
      </c>
      <c r="Y81" s="76" t="s">
        <v>689</v>
      </c>
      <c r="Z81" s="76" t="s">
        <v>2018</v>
      </c>
      <c r="AA81" s="76" t="s">
        <v>2043</v>
      </c>
      <c r="AB81" s="76">
        <v>433</v>
      </c>
    </row>
    <row r="82" spans="1:28" ht="18.75" customHeight="1" x14ac:dyDescent="0.55000000000000004">
      <c r="A82" s="109">
        <v>114002</v>
      </c>
      <c r="B82" s="76" t="s">
        <v>2020</v>
      </c>
      <c r="C82" s="76" t="s">
        <v>633</v>
      </c>
      <c r="D82" s="76" t="s">
        <v>86</v>
      </c>
      <c r="E82" s="76" t="s">
        <v>691</v>
      </c>
      <c r="F82" s="76" t="s">
        <v>627</v>
      </c>
      <c r="G82" s="106">
        <v>45444</v>
      </c>
      <c r="H82" s="106">
        <v>45445</v>
      </c>
      <c r="I82" s="76" t="s">
        <v>2021</v>
      </c>
      <c r="J82" s="76">
        <v>1</v>
      </c>
      <c r="K82" s="76" t="s">
        <v>2022</v>
      </c>
      <c r="L82" s="76" t="s">
        <v>690</v>
      </c>
      <c r="M82" s="76" t="s">
        <v>692</v>
      </c>
      <c r="N82" s="76" t="s">
        <v>86</v>
      </c>
      <c r="O82" s="76" t="s">
        <v>637</v>
      </c>
      <c r="P82" s="76" t="s">
        <v>2023</v>
      </c>
      <c r="Q82" s="76" t="s">
        <v>2024</v>
      </c>
      <c r="R82" s="76" t="s">
        <v>2025</v>
      </c>
      <c r="S82" s="76" t="s">
        <v>1049</v>
      </c>
      <c r="T82" s="76" t="s">
        <v>86</v>
      </c>
      <c r="U82" s="76" t="s">
        <v>87</v>
      </c>
      <c r="V82" s="76" t="s">
        <v>88</v>
      </c>
      <c r="W82" s="76" t="s">
        <v>89</v>
      </c>
      <c r="X82" s="76" t="s">
        <v>90</v>
      </c>
      <c r="Y82" s="76" t="s">
        <v>689</v>
      </c>
      <c r="Z82" s="76" t="s">
        <v>2018</v>
      </c>
      <c r="AA82" s="76" t="s">
        <v>2049</v>
      </c>
      <c r="AB82" s="76">
        <v>434</v>
      </c>
    </row>
    <row r="83" spans="1:28" ht="18.75" customHeight="1" x14ac:dyDescent="0.55000000000000004">
      <c r="A83" s="109">
        <v>114003</v>
      </c>
      <c r="B83" s="76" t="s">
        <v>693</v>
      </c>
      <c r="C83" s="76" t="s">
        <v>633</v>
      </c>
      <c r="D83" s="76" t="s">
        <v>86</v>
      </c>
      <c r="E83" s="76" t="s">
        <v>691</v>
      </c>
      <c r="F83" s="76" t="s">
        <v>627</v>
      </c>
      <c r="G83" s="106">
        <v>45507</v>
      </c>
      <c r="H83" s="106">
        <v>45508</v>
      </c>
      <c r="I83" s="76" t="s">
        <v>2027</v>
      </c>
      <c r="J83" s="76">
        <v>1</v>
      </c>
      <c r="K83" s="76" t="s">
        <v>2028</v>
      </c>
      <c r="L83" s="76" t="s">
        <v>694</v>
      </c>
      <c r="M83" s="76" t="s">
        <v>692</v>
      </c>
      <c r="N83" s="76" t="s">
        <v>86</v>
      </c>
      <c r="O83" s="76" t="s">
        <v>637</v>
      </c>
      <c r="P83" s="76" t="s">
        <v>2029</v>
      </c>
      <c r="Q83" s="76" t="s">
        <v>2030</v>
      </c>
      <c r="R83" s="76" t="s">
        <v>2017</v>
      </c>
      <c r="S83" s="76" t="s">
        <v>1049</v>
      </c>
      <c r="T83" s="76" t="s">
        <v>86</v>
      </c>
      <c r="U83" s="76" t="s">
        <v>87</v>
      </c>
      <c r="V83" s="76" t="s">
        <v>88</v>
      </c>
      <c r="W83" s="76" t="s">
        <v>89</v>
      </c>
      <c r="X83" s="76" t="s">
        <v>90</v>
      </c>
      <c r="Y83" s="76" t="s">
        <v>689</v>
      </c>
      <c r="Z83" s="76" t="s">
        <v>2018</v>
      </c>
      <c r="AA83" s="76" t="s">
        <v>2055</v>
      </c>
      <c r="AB83" s="76">
        <v>435</v>
      </c>
    </row>
    <row r="84" spans="1:28" ht="18.75" customHeight="1" x14ac:dyDescent="0.55000000000000004">
      <c r="A84" s="101">
        <v>114004</v>
      </c>
      <c r="B84" s="76" t="s">
        <v>2032</v>
      </c>
      <c r="C84" s="76" t="s">
        <v>633</v>
      </c>
      <c r="D84" s="76" t="s">
        <v>86</v>
      </c>
      <c r="E84" s="76" t="s">
        <v>691</v>
      </c>
      <c r="F84" s="76" t="s">
        <v>627</v>
      </c>
      <c r="G84" s="106">
        <v>45577</v>
      </c>
      <c r="H84" s="106">
        <v>45578</v>
      </c>
      <c r="I84" s="76" t="s">
        <v>2033</v>
      </c>
      <c r="J84" s="76">
        <v>1</v>
      </c>
      <c r="K84" s="76" t="s">
        <v>2034</v>
      </c>
      <c r="L84" s="76" t="s">
        <v>690</v>
      </c>
      <c r="M84" s="76" t="s">
        <v>692</v>
      </c>
      <c r="N84" s="76" t="s">
        <v>86</v>
      </c>
      <c r="O84" s="76" t="s">
        <v>637</v>
      </c>
      <c r="P84" s="76" t="s">
        <v>2035</v>
      </c>
      <c r="Q84" s="76" t="s">
        <v>2024</v>
      </c>
      <c r="R84" s="76" t="s">
        <v>2036</v>
      </c>
      <c r="S84" s="76" t="s">
        <v>1049</v>
      </c>
      <c r="T84" s="76" t="s">
        <v>86</v>
      </c>
      <c r="U84" s="76" t="s">
        <v>87</v>
      </c>
      <c r="V84" s="76" t="s">
        <v>88</v>
      </c>
      <c r="W84" s="76" t="s">
        <v>89</v>
      </c>
      <c r="X84" s="76" t="s">
        <v>90</v>
      </c>
      <c r="Y84" s="76" t="s">
        <v>689</v>
      </c>
      <c r="Z84" s="76" t="s">
        <v>2037</v>
      </c>
      <c r="AA84" s="76" t="s">
        <v>2062</v>
      </c>
      <c r="AB84" s="76">
        <v>436</v>
      </c>
    </row>
    <row r="85" spans="1:28" ht="18.75" customHeight="1" x14ac:dyDescent="0.55000000000000004">
      <c r="A85" s="101">
        <v>114005</v>
      </c>
      <c r="B85" s="76" t="s">
        <v>1638</v>
      </c>
      <c r="C85" s="76" t="s">
        <v>633</v>
      </c>
      <c r="D85" s="76" t="s">
        <v>86</v>
      </c>
      <c r="E85" s="76" t="s">
        <v>647</v>
      </c>
      <c r="F85" s="76" t="s">
        <v>627</v>
      </c>
      <c r="G85" s="106">
        <v>45598</v>
      </c>
      <c r="H85" s="106">
        <v>45598</v>
      </c>
      <c r="I85" s="76" t="s">
        <v>2039</v>
      </c>
      <c r="J85" s="76">
        <v>1</v>
      </c>
      <c r="K85" s="76" t="s">
        <v>2040</v>
      </c>
      <c r="L85" s="76" t="s">
        <v>1639</v>
      </c>
      <c r="M85" s="76" t="s">
        <v>1050</v>
      </c>
      <c r="N85" s="76" t="s">
        <v>86</v>
      </c>
      <c r="O85" s="76" t="s">
        <v>637</v>
      </c>
      <c r="P85" s="76" t="s">
        <v>2041</v>
      </c>
      <c r="Q85" s="76" t="s">
        <v>2042</v>
      </c>
      <c r="R85" s="76" t="s">
        <v>2036</v>
      </c>
      <c r="S85" s="76" t="s">
        <v>633</v>
      </c>
      <c r="T85" s="76" t="s">
        <v>86</v>
      </c>
      <c r="U85" s="76" t="s">
        <v>87</v>
      </c>
      <c r="V85" s="76" t="s">
        <v>88</v>
      </c>
      <c r="W85" s="76" t="s">
        <v>89</v>
      </c>
      <c r="X85" s="76" t="s">
        <v>90</v>
      </c>
      <c r="Y85" s="76" t="s">
        <v>689</v>
      </c>
      <c r="Z85" s="76" t="s">
        <v>2037</v>
      </c>
      <c r="AA85" s="76" t="s">
        <v>2068</v>
      </c>
      <c r="AB85" s="76">
        <v>437</v>
      </c>
    </row>
    <row r="86" spans="1:28" ht="18.75" customHeight="1" x14ac:dyDescent="0.55000000000000004">
      <c r="A86" s="101">
        <v>114006</v>
      </c>
      <c r="B86" s="76" t="s">
        <v>2044</v>
      </c>
      <c r="C86" s="76" t="s">
        <v>633</v>
      </c>
      <c r="D86" s="76" t="s">
        <v>86</v>
      </c>
      <c r="E86" s="76" t="s">
        <v>647</v>
      </c>
      <c r="F86" s="76" t="s">
        <v>627</v>
      </c>
      <c r="G86" s="106">
        <v>45619</v>
      </c>
      <c r="H86" s="106">
        <v>45620</v>
      </c>
      <c r="I86" s="76" t="s">
        <v>2045</v>
      </c>
      <c r="J86" s="76">
        <v>1</v>
      </c>
      <c r="K86" s="76" t="s">
        <v>2046</v>
      </c>
      <c r="L86" s="76" t="s">
        <v>1640</v>
      </c>
      <c r="M86" s="76" t="s">
        <v>1050</v>
      </c>
      <c r="N86" s="76" t="s">
        <v>86</v>
      </c>
      <c r="O86" s="76" t="s">
        <v>637</v>
      </c>
      <c r="P86" s="76" t="s">
        <v>2047</v>
      </c>
      <c r="Q86" s="76" t="s">
        <v>2048</v>
      </c>
      <c r="R86" s="76" t="s">
        <v>2036</v>
      </c>
      <c r="S86" s="76" t="s">
        <v>1049</v>
      </c>
      <c r="T86" s="76" t="s">
        <v>86</v>
      </c>
      <c r="U86" s="76" t="s">
        <v>87</v>
      </c>
      <c r="V86" s="76" t="s">
        <v>88</v>
      </c>
      <c r="W86" s="76" t="s">
        <v>89</v>
      </c>
      <c r="X86" s="76" t="s">
        <v>90</v>
      </c>
      <c r="Y86" s="76" t="s">
        <v>689</v>
      </c>
      <c r="Z86" s="76" t="s">
        <v>2037</v>
      </c>
      <c r="AA86" s="76" t="s">
        <v>2075</v>
      </c>
      <c r="AB86" s="76">
        <v>438</v>
      </c>
    </row>
    <row r="87" spans="1:28" ht="18.75" customHeight="1" x14ac:dyDescent="0.55000000000000004">
      <c r="A87" s="101">
        <v>114007</v>
      </c>
      <c r="B87" s="76" t="s">
        <v>2050</v>
      </c>
      <c r="C87" s="76" t="s">
        <v>633</v>
      </c>
      <c r="D87" s="76" t="s">
        <v>86</v>
      </c>
      <c r="E87" s="76" t="s">
        <v>647</v>
      </c>
      <c r="F87" s="76" t="s">
        <v>627</v>
      </c>
      <c r="G87" s="106">
        <v>45633</v>
      </c>
      <c r="H87" s="106">
        <v>45634</v>
      </c>
      <c r="I87" s="76" t="s">
        <v>2051</v>
      </c>
      <c r="J87" s="76">
        <v>1</v>
      </c>
      <c r="K87" s="76" t="s">
        <v>2052</v>
      </c>
      <c r="L87" s="76" t="s">
        <v>1641</v>
      </c>
      <c r="M87" s="76" t="s">
        <v>1050</v>
      </c>
      <c r="N87" s="76" t="s">
        <v>86</v>
      </c>
      <c r="O87" s="76" t="s">
        <v>637</v>
      </c>
      <c r="P87" s="76" t="s">
        <v>2053</v>
      </c>
      <c r="Q87" s="76" t="s">
        <v>2054</v>
      </c>
      <c r="R87" s="76" t="s">
        <v>2036</v>
      </c>
      <c r="S87" s="76" t="s">
        <v>1049</v>
      </c>
      <c r="T87" s="76" t="s">
        <v>86</v>
      </c>
      <c r="U87" s="76" t="s">
        <v>87</v>
      </c>
      <c r="V87" s="76" t="s">
        <v>88</v>
      </c>
      <c r="W87" s="76" t="s">
        <v>89</v>
      </c>
      <c r="X87" s="76" t="s">
        <v>90</v>
      </c>
      <c r="Y87" s="76" t="s">
        <v>689</v>
      </c>
      <c r="Z87" s="76" t="s">
        <v>2037</v>
      </c>
      <c r="AA87" s="76" t="s">
        <v>2083</v>
      </c>
      <c r="AB87" s="76">
        <v>439</v>
      </c>
    </row>
    <row r="88" spans="1:28" ht="18.75" customHeight="1" x14ac:dyDescent="0.55000000000000004">
      <c r="A88" s="101">
        <v>114008</v>
      </c>
      <c r="B88" s="76" t="s">
        <v>2056</v>
      </c>
      <c r="C88" s="76" t="s">
        <v>633</v>
      </c>
      <c r="D88" s="76" t="s">
        <v>86</v>
      </c>
      <c r="E88" s="76" t="s">
        <v>626</v>
      </c>
      <c r="F88" s="76" t="s">
        <v>627</v>
      </c>
      <c r="G88" s="106">
        <v>45675</v>
      </c>
      <c r="H88" s="106">
        <v>45676</v>
      </c>
      <c r="I88" s="76" t="s">
        <v>2057</v>
      </c>
      <c r="J88" s="76">
        <v>1</v>
      </c>
      <c r="K88" s="76" t="s">
        <v>2058</v>
      </c>
      <c r="L88" s="76" t="s">
        <v>2059</v>
      </c>
      <c r="M88" s="76" t="s">
        <v>788</v>
      </c>
      <c r="N88" s="76" t="s">
        <v>86</v>
      </c>
      <c r="O88" s="76" t="s">
        <v>637</v>
      </c>
      <c r="P88" s="76" t="s">
        <v>2060</v>
      </c>
      <c r="Q88" s="76" t="s">
        <v>2061</v>
      </c>
      <c r="R88" s="76" t="s">
        <v>2036</v>
      </c>
      <c r="S88" s="76" t="s">
        <v>633</v>
      </c>
      <c r="T88" s="76" t="s">
        <v>86</v>
      </c>
      <c r="U88" s="76" t="s">
        <v>87</v>
      </c>
      <c r="V88" s="76" t="s">
        <v>88</v>
      </c>
      <c r="W88" s="76" t="s">
        <v>89</v>
      </c>
      <c r="X88" s="76" t="s">
        <v>90</v>
      </c>
      <c r="Y88" s="76" t="s">
        <v>689</v>
      </c>
      <c r="Z88" s="76" t="s">
        <v>2037</v>
      </c>
      <c r="AA88" s="76" t="s">
        <v>2088</v>
      </c>
      <c r="AB88" s="76">
        <v>500</v>
      </c>
    </row>
    <row r="89" spans="1:28" ht="18.75" customHeight="1" x14ac:dyDescent="0.55000000000000004">
      <c r="A89" s="101">
        <v>114009</v>
      </c>
      <c r="B89" s="76" t="s">
        <v>2063</v>
      </c>
      <c r="C89" s="76" t="s">
        <v>633</v>
      </c>
      <c r="D89" s="76" t="s">
        <v>86</v>
      </c>
      <c r="E89" s="76" t="s">
        <v>691</v>
      </c>
      <c r="F89" s="76" t="s">
        <v>627</v>
      </c>
      <c r="G89" s="106">
        <v>45696</v>
      </c>
      <c r="H89" s="106">
        <v>45697</v>
      </c>
      <c r="I89" s="76" t="s">
        <v>2064</v>
      </c>
      <c r="J89" s="76">
        <v>1</v>
      </c>
      <c r="K89" s="76" t="s">
        <v>2065</v>
      </c>
      <c r="L89" s="76" t="s">
        <v>1641</v>
      </c>
      <c r="M89" s="76" t="s">
        <v>1051</v>
      </c>
      <c r="N89" s="76" t="s">
        <v>86</v>
      </c>
      <c r="O89" s="76" t="s">
        <v>637</v>
      </c>
      <c r="P89" s="76" t="s">
        <v>2066</v>
      </c>
      <c r="Q89" s="76" t="s">
        <v>2067</v>
      </c>
      <c r="R89" s="76" t="s">
        <v>2036</v>
      </c>
      <c r="S89" s="76" t="s">
        <v>1049</v>
      </c>
      <c r="T89" s="76" t="s">
        <v>86</v>
      </c>
      <c r="U89" s="76" t="s">
        <v>87</v>
      </c>
      <c r="V89" s="76" t="s">
        <v>88</v>
      </c>
      <c r="W89" s="76" t="s">
        <v>89</v>
      </c>
      <c r="X89" s="76" t="s">
        <v>90</v>
      </c>
      <c r="Y89" s="76" t="s">
        <v>689</v>
      </c>
      <c r="Z89" s="76" t="s">
        <v>2037</v>
      </c>
      <c r="AA89" s="76" t="s">
        <v>2094</v>
      </c>
      <c r="AB89" s="76">
        <v>501</v>
      </c>
    </row>
    <row r="90" spans="1:28" ht="18.75" customHeight="1" x14ac:dyDescent="0.55000000000000004">
      <c r="A90" s="101">
        <v>114010</v>
      </c>
      <c r="B90" s="76" t="s">
        <v>1642</v>
      </c>
      <c r="C90" s="76" t="s">
        <v>649</v>
      </c>
      <c r="D90" s="76" t="s">
        <v>86</v>
      </c>
      <c r="E90" s="76" t="s">
        <v>691</v>
      </c>
      <c r="F90" s="76" t="s">
        <v>627</v>
      </c>
      <c r="G90" s="106">
        <v>45682</v>
      </c>
      <c r="H90" s="106">
        <v>45704</v>
      </c>
      <c r="I90" s="76" t="s">
        <v>2069</v>
      </c>
      <c r="J90" s="76">
        <v>6</v>
      </c>
      <c r="K90" s="76" t="s">
        <v>2070</v>
      </c>
      <c r="L90" s="76" t="s">
        <v>2071</v>
      </c>
      <c r="M90" s="76" t="s">
        <v>2072</v>
      </c>
      <c r="N90" s="76" t="s">
        <v>86</v>
      </c>
      <c r="O90" s="76" t="s">
        <v>637</v>
      </c>
      <c r="P90" s="76" t="s">
        <v>2073</v>
      </c>
      <c r="Q90" s="76" t="s">
        <v>2074</v>
      </c>
      <c r="R90" s="76" t="s">
        <v>2036</v>
      </c>
      <c r="S90" s="76" t="s">
        <v>1052</v>
      </c>
      <c r="T90" s="76" t="s">
        <v>86</v>
      </c>
      <c r="U90" s="76" t="s">
        <v>87</v>
      </c>
      <c r="V90" s="76" t="s">
        <v>88</v>
      </c>
      <c r="W90" s="76" t="s">
        <v>89</v>
      </c>
      <c r="X90" s="76" t="s">
        <v>90</v>
      </c>
      <c r="Y90" s="76" t="s">
        <v>689</v>
      </c>
      <c r="Z90" s="76" t="s">
        <v>2037</v>
      </c>
      <c r="AA90" s="76" t="s">
        <v>2099</v>
      </c>
      <c r="AB90" s="76">
        <v>502</v>
      </c>
    </row>
    <row r="91" spans="1:28" ht="18.75" customHeight="1" x14ac:dyDescent="0.55000000000000004">
      <c r="A91" s="109">
        <v>115001</v>
      </c>
      <c r="B91" s="76" t="s">
        <v>2076</v>
      </c>
      <c r="C91" s="76" t="s">
        <v>640</v>
      </c>
      <c r="D91" s="76" t="s">
        <v>92</v>
      </c>
      <c r="E91" s="76" t="s">
        <v>626</v>
      </c>
      <c r="F91" s="76" t="s">
        <v>635</v>
      </c>
      <c r="G91" s="106">
        <v>45420</v>
      </c>
      <c r="H91" s="106">
        <v>45422</v>
      </c>
      <c r="I91" s="76" t="s">
        <v>2077</v>
      </c>
      <c r="J91" s="76">
        <v>3</v>
      </c>
      <c r="K91" s="76" t="s">
        <v>2078</v>
      </c>
      <c r="L91" s="76" t="s">
        <v>2079</v>
      </c>
      <c r="M91" s="76" t="s">
        <v>676</v>
      </c>
      <c r="N91" s="76" t="s">
        <v>92</v>
      </c>
      <c r="O91" s="76" t="s">
        <v>637</v>
      </c>
      <c r="P91" s="76" t="s">
        <v>2080</v>
      </c>
      <c r="Q91" s="76" t="s">
        <v>2081</v>
      </c>
      <c r="R91" s="76" t="s">
        <v>2082</v>
      </c>
      <c r="S91" s="76" t="s">
        <v>633</v>
      </c>
      <c r="T91" s="76" t="s">
        <v>92</v>
      </c>
      <c r="U91" s="76" t="s">
        <v>93</v>
      </c>
      <c r="V91" s="76" t="s">
        <v>94</v>
      </c>
      <c r="W91" s="76" t="s">
        <v>95</v>
      </c>
      <c r="X91" s="76" t="s">
        <v>96</v>
      </c>
      <c r="Y91" s="76" t="s">
        <v>633</v>
      </c>
      <c r="Z91" s="76" t="s">
        <v>696</v>
      </c>
      <c r="AA91" s="76" t="s">
        <v>2104</v>
      </c>
      <c r="AB91" s="76">
        <v>503</v>
      </c>
    </row>
    <row r="92" spans="1:28" ht="18.75" customHeight="1" x14ac:dyDescent="0.55000000000000004">
      <c r="A92" s="109">
        <v>115002</v>
      </c>
      <c r="B92" s="76" t="s">
        <v>695</v>
      </c>
      <c r="C92" s="76" t="s">
        <v>640</v>
      </c>
      <c r="D92" s="76" t="s">
        <v>92</v>
      </c>
      <c r="E92" s="76" t="s">
        <v>626</v>
      </c>
      <c r="F92" s="76" t="s">
        <v>635</v>
      </c>
      <c r="G92" s="106">
        <v>45435</v>
      </c>
      <c r="H92" s="106">
        <v>45436</v>
      </c>
      <c r="I92" s="76" t="s">
        <v>2084</v>
      </c>
      <c r="J92" s="76">
        <v>2</v>
      </c>
      <c r="K92" s="76" t="s">
        <v>2085</v>
      </c>
      <c r="L92" s="76" t="s">
        <v>2086</v>
      </c>
      <c r="M92" s="76" t="s">
        <v>668</v>
      </c>
      <c r="N92" s="76" t="s">
        <v>92</v>
      </c>
      <c r="O92" s="76" t="s">
        <v>637</v>
      </c>
      <c r="P92" s="76" t="s">
        <v>2087</v>
      </c>
      <c r="Q92" s="76" t="s">
        <v>2081</v>
      </c>
      <c r="R92" s="76" t="s">
        <v>2082</v>
      </c>
      <c r="S92" s="76" t="s">
        <v>633</v>
      </c>
      <c r="T92" s="76" t="s">
        <v>92</v>
      </c>
      <c r="U92" s="76" t="s">
        <v>93</v>
      </c>
      <c r="V92" s="76" t="s">
        <v>94</v>
      </c>
      <c r="W92" s="76" t="s">
        <v>95</v>
      </c>
      <c r="X92" s="76" t="s">
        <v>96</v>
      </c>
      <c r="Y92" s="76" t="s">
        <v>633</v>
      </c>
      <c r="Z92" s="76" t="s">
        <v>696</v>
      </c>
      <c r="AA92" s="76" t="s">
        <v>2110</v>
      </c>
      <c r="AB92" s="76">
        <v>504</v>
      </c>
    </row>
    <row r="93" spans="1:28" ht="18.75" customHeight="1" x14ac:dyDescent="0.55000000000000004">
      <c r="A93" s="109">
        <v>115003</v>
      </c>
      <c r="B93" s="76" t="s">
        <v>2089</v>
      </c>
      <c r="C93" s="76" t="s">
        <v>640</v>
      </c>
      <c r="D93" s="76" t="s">
        <v>92</v>
      </c>
      <c r="E93" s="76" t="s">
        <v>626</v>
      </c>
      <c r="F93" s="76" t="s">
        <v>635</v>
      </c>
      <c r="G93" s="106">
        <v>45441</v>
      </c>
      <c r="H93" s="106">
        <v>45443</v>
      </c>
      <c r="I93" s="76" t="s">
        <v>2090</v>
      </c>
      <c r="J93" s="76">
        <v>3</v>
      </c>
      <c r="K93" s="76" t="s">
        <v>2091</v>
      </c>
      <c r="L93" s="76" t="s">
        <v>865</v>
      </c>
      <c r="M93" s="76" t="s">
        <v>662</v>
      </c>
      <c r="N93" s="76" t="s">
        <v>92</v>
      </c>
      <c r="O93" s="76" t="s">
        <v>637</v>
      </c>
      <c r="P93" s="76" t="s">
        <v>2092</v>
      </c>
      <c r="Q93" s="76" t="s">
        <v>2093</v>
      </c>
      <c r="R93" s="76" t="s">
        <v>2082</v>
      </c>
      <c r="S93" s="76" t="s">
        <v>633</v>
      </c>
      <c r="T93" s="76" t="s">
        <v>92</v>
      </c>
      <c r="U93" s="76" t="s">
        <v>93</v>
      </c>
      <c r="V93" s="76" t="s">
        <v>94</v>
      </c>
      <c r="W93" s="76" t="s">
        <v>95</v>
      </c>
      <c r="X93" s="76" t="s">
        <v>96</v>
      </c>
      <c r="Y93" s="76" t="s">
        <v>633</v>
      </c>
      <c r="Z93" s="76" t="s">
        <v>696</v>
      </c>
      <c r="AA93" s="76" t="s">
        <v>2115</v>
      </c>
      <c r="AB93" s="76">
        <v>505</v>
      </c>
    </row>
    <row r="94" spans="1:28" ht="18.75" customHeight="1" x14ac:dyDescent="0.55000000000000004">
      <c r="A94" s="109">
        <v>115004</v>
      </c>
      <c r="B94" s="76" t="s">
        <v>2095</v>
      </c>
      <c r="C94" s="76" t="s">
        <v>640</v>
      </c>
      <c r="D94" s="76" t="s">
        <v>92</v>
      </c>
      <c r="E94" s="76" t="s">
        <v>626</v>
      </c>
      <c r="F94" s="76" t="s">
        <v>635</v>
      </c>
      <c r="G94" s="106">
        <v>45449</v>
      </c>
      <c r="H94" s="106">
        <v>45450</v>
      </c>
      <c r="I94" s="76" t="s">
        <v>2096</v>
      </c>
      <c r="J94" s="76">
        <v>2</v>
      </c>
      <c r="K94" s="76" t="s">
        <v>2097</v>
      </c>
      <c r="L94" s="76" t="s">
        <v>864</v>
      </c>
      <c r="M94" s="76" t="s">
        <v>668</v>
      </c>
      <c r="N94" s="76" t="s">
        <v>92</v>
      </c>
      <c r="O94" s="76" t="s">
        <v>637</v>
      </c>
      <c r="P94" s="76" t="s">
        <v>2098</v>
      </c>
      <c r="Q94" s="76" t="s">
        <v>2081</v>
      </c>
      <c r="R94" s="76" t="s">
        <v>2082</v>
      </c>
      <c r="S94" s="76" t="s">
        <v>633</v>
      </c>
      <c r="T94" s="76" t="s">
        <v>92</v>
      </c>
      <c r="U94" s="76" t="s">
        <v>93</v>
      </c>
      <c r="V94" s="76" t="s">
        <v>94</v>
      </c>
      <c r="W94" s="76" t="s">
        <v>95</v>
      </c>
      <c r="X94" s="76" t="s">
        <v>96</v>
      </c>
      <c r="Y94" s="76" t="s">
        <v>633</v>
      </c>
      <c r="Z94" s="76" t="s">
        <v>696</v>
      </c>
      <c r="AA94" s="76" t="s">
        <v>2120</v>
      </c>
      <c r="AB94" s="76">
        <v>506</v>
      </c>
    </row>
    <row r="95" spans="1:28" ht="18.75" customHeight="1" x14ac:dyDescent="0.55000000000000004">
      <c r="A95" s="109">
        <v>115005</v>
      </c>
      <c r="B95" s="76" t="s">
        <v>697</v>
      </c>
      <c r="C95" s="76" t="s">
        <v>640</v>
      </c>
      <c r="D95" s="76" t="s">
        <v>92</v>
      </c>
      <c r="E95" s="76" t="s">
        <v>626</v>
      </c>
      <c r="F95" s="76" t="s">
        <v>635</v>
      </c>
      <c r="G95" s="106">
        <v>45460</v>
      </c>
      <c r="H95" s="106">
        <v>45461</v>
      </c>
      <c r="I95" s="76" t="s">
        <v>2100</v>
      </c>
      <c r="J95" s="76">
        <v>2</v>
      </c>
      <c r="K95" s="76" t="s">
        <v>2101</v>
      </c>
      <c r="L95" s="76" t="s">
        <v>2102</v>
      </c>
      <c r="M95" s="76" t="s">
        <v>668</v>
      </c>
      <c r="N95" s="76" t="s">
        <v>92</v>
      </c>
      <c r="O95" s="76" t="s">
        <v>637</v>
      </c>
      <c r="P95" s="76" t="s">
        <v>2103</v>
      </c>
      <c r="Q95" s="76" t="s">
        <v>2093</v>
      </c>
      <c r="R95" s="76" t="s">
        <v>2082</v>
      </c>
      <c r="S95" s="76" t="s">
        <v>633</v>
      </c>
      <c r="T95" s="76" t="s">
        <v>92</v>
      </c>
      <c r="U95" s="76" t="s">
        <v>93</v>
      </c>
      <c r="V95" s="76" t="s">
        <v>94</v>
      </c>
      <c r="W95" s="76" t="s">
        <v>95</v>
      </c>
      <c r="X95" s="76" t="s">
        <v>96</v>
      </c>
      <c r="Y95" s="76" t="s">
        <v>633</v>
      </c>
      <c r="Z95" s="76" t="s">
        <v>696</v>
      </c>
      <c r="AA95" s="76" t="s">
        <v>2124</v>
      </c>
      <c r="AB95" s="76">
        <v>507</v>
      </c>
    </row>
    <row r="96" spans="1:28" ht="18.75" customHeight="1" x14ac:dyDescent="0.55000000000000004">
      <c r="A96" s="109">
        <v>115006</v>
      </c>
      <c r="B96" s="76" t="s">
        <v>2105</v>
      </c>
      <c r="C96" s="76" t="s">
        <v>640</v>
      </c>
      <c r="D96" s="76" t="s">
        <v>92</v>
      </c>
      <c r="E96" s="76" t="s">
        <v>626</v>
      </c>
      <c r="F96" s="76" t="s">
        <v>635</v>
      </c>
      <c r="G96" s="106">
        <v>45469</v>
      </c>
      <c r="H96" s="106">
        <v>45471</v>
      </c>
      <c r="I96" s="76" t="s">
        <v>2106</v>
      </c>
      <c r="J96" s="76">
        <v>3</v>
      </c>
      <c r="K96" s="76" t="s">
        <v>2107</v>
      </c>
      <c r="L96" s="76" t="s">
        <v>2108</v>
      </c>
      <c r="M96" s="76" t="s">
        <v>668</v>
      </c>
      <c r="N96" s="76" t="s">
        <v>92</v>
      </c>
      <c r="O96" s="76" t="s">
        <v>637</v>
      </c>
      <c r="P96" s="76" t="s">
        <v>2109</v>
      </c>
      <c r="Q96" s="76" t="s">
        <v>2093</v>
      </c>
      <c r="R96" s="76" t="s">
        <v>2082</v>
      </c>
      <c r="S96" s="76" t="s">
        <v>633</v>
      </c>
      <c r="T96" s="76" t="s">
        <v>92</v>
      </c>
      <c r="U96" s="76" t="s">
        <v>93</v>
      </c>
      <c r="V96" s="76" t="s">
        <v>94</v>
      </c>
      <c r="W96" s="76" t="s">
        <v>95</v>
      </c>
      <c r="X96" s="76" t="s">
        <v>96</v>
      </c>
      <c r="Y96" s="76" t="s">
        <v>633</v>
      </c>
      <c r="Z96" s="76" t="s">
        <v>696</v>
      </c>
      <c r="AA96" s="76" t="s">
        <v>2129</v>
      </c>
      <c r="AB96" s="76">
        <v>508</v>
      </c>
    </row>
    <row r="97" spans="1:28" ht="18.75" customHeight="1" x14ac:dyDescent="0.55000000000000004">
      <c r="A97" s="109">
        <v>115007</v>
      </c>
      <c r="B97" s="76" t="s">
        <v>2111</v>
      </c>
      <c r="C97" s="76" t="s">
        <v>640</v>
      </c>
      <c r="D97" s="76" t="s">
        <v>92</v>
      </c>
      <c r="E97" s="76" t="s">
        <v>626</v>
      </c>
      <c r="F97" s="76" t="s">
        <v>635</v>
      </c>
      <c r="G97" s="106">
        <v>45470</v>
      </c>
      <c r="H97" s="106">
        <v>45471</v>
      </c>
      <c r="I97" s="76" t="s">
        <v>2112</v>
      </c>
      <c r="J97" s="76">
        <v>2</v>
      </c>
      <c r="K97" s="76" t="s">
        <v>2113</v>
      </c>
      <c r="L97" s="76" t="s">
        <v>2114</v>
      </c>
      <c r="M97" s="76" t="s">
        <v>668</v>
      </c>
      <c r="N97" s="76" t="s">
        <v>92</v>
      </c>
      <c r="O97" s="76" t="s">
        <v>637</v>
      </c>
      <c r="P97" s="76" t="s">
        <v>2109</v>
      </c>
      <c r="Q97" s="76" t="s">
        <v>2081</v>
      </c>
      <c r="R97" s="76" t="s">
        <v>2082</v>
      </c>
      <c r="S97" s="76" t="s">
        <v>633</v>
      </c>
      <c r="T97" s="76" t="s">
        <v>92</v>
      </c>
      <c r="U97" s="76" t="s">
        <v>93</v>
      </c>
      <c r="V97" s="76" t="s">
        <v>94</v>
      </c>
      <c r="W97" s="76" t="s">
        <v>95</v>
      </c>
      <c r="X97" s="76" t="s">
        <v>96</v>
      </c>
      <c r="Y97" s="76" t="s">
        <v>633</v>
      </c>
      <c r="Z97" s="76" t="s">
        <v>696</v>
      </c>
      <c r="AA97" s="76" t="s">
        <v>2131</v>
      </c>
      <c r="AB97" s="76">
        <v>411</v>
      </c>
    </row>
    <row r="98" spans="1:28" ht="18.75" customHeight="1" x14ac:dyDescent="0.55000000000000004">
      <c r="A98" s="109">
        <v>115008</v>
      </c>
      <c r="B98" s="76" t="s">
        <v>2116</v>
      </c>
      <c r="C98" s="76" t="s">
        <v>640</v>
      </c>
      <c r="D98" s="76" t="s">
        <v>92</v>
      </c>
      <c r="E98" s="76" t="s">
        <v>626</v>
      </c>
      <c r="F98" s="76" t="s">
        <v>635</v>
      </c>
      <c r="G98" s="106">
        <v>45481</v>
      </c>
      <c r="H98" s="106">
        <v>45482</v>
      </c>
      <c r="I98" s="76" t="s">
        <v>2117</v>
      </c>
      <c r="J98" s="76">
        <v>2</v>
      </c>
      <c r="K98" s="76" t="s">
        <v>2118</v>
      </c>
      <c r="L98" s="76" t="s">
        <v>866</v>
      </c>
      <c r="M98" s="76" t="s">
        <v>662</v>
      </c>
      <c r="N98" s="76" t="s">
        <v>92</v>
      </c>
      <c r="O98" s="76" t="s">
        <v>637</v>
      </c>
      <c r="P98" s="76" t="s">
        <v>2119</v>
      </c>
      <c r="Q98" s="76" t="s">
        <v>2093</v>
      </c>
      <c r="R98" s="76" t="s">
        <v>2082</v>
      </c>
      <c r="S98" s="76" t="s">
        <v>633</v>
      </c>
      <c r="T98" s="76" t="s">
        <v>92</v>
      </c>
      <c r="U98" s="76" t="s">
        <v>93</v>
      </c>
      <c r="V98" s="76" t="s">
        <v>94</v>
      </c>
      <c r="W98" s="76" t="s">
        <v>95</v>
      </c>
      <c r="X98" s="76" t="s">
        <v>96</v>
      </c>
      <c r="Y98" s="76" t="s">
        <v>633</v>
      </c>
      <c r="Z98" s="76" t="s">
        <v>696</v>
      </c>
      <c r="AA98" s="76" t="s">
        <v>2136</v>
      </c>
      <c r="AB98" s="76">
        <v>30</v>
      </c>
    </row>
    <row r="99" spans="1:28" ht="18.75" customHeight="1" x14ac:dyDescent="0.55000000000000004">
      <c r="A99" s="109">
        <v>115009</v>
      </c>
      <c r="B99" s="76" t="s">
        <v>2121</v>
      </c>
      <c r="C99" s="76" t="s">
        <v>640</v>
      </c>
      <c r="D99" s="76" t="s">
        <v>92</v>
      </c>
      <c r="E99" s="76" t="s">
        <v>626</v>
      </c>
      <c r="F99" s="76" t="s">
        <v>635</v>
      </c>
      <c r="G99" s="106">
        <v>45483</v>
      </c>
      <c r="H99" s="106">
        <v>45485</v>
      </c>
      <c r="I99" s="76" t="s">
        <v>2122</v>
      </c>
      <c r="J99" s="76">
        <v>3</v>
      </c>
      <c r="K99" s="76" t="s">
        <v>2107</v>
      </c>
      <c r="L99" s="76" t="s">
        <v>2108</v>
      </c>
      <c r="M99" s="76" t="s">
        <v>676</v>
      </c>
      <c r="N99" s="76" t="s">
        <v>92</v>
      </c>
      <c r="O99" s="76" t="s">
        <v>637</v>
      </c>
      <c r="P99" s="76" t="s">
        <v>2123</v>
      </c>
      <c r="Q99" s="76" t="s">
        <v>2093</v>
      </c>
      <c r="R99" s="76" t="s">
        <v>2082</v>
      </c>
      <c r="S99" s="76" t="s">
        <v>633</v>
      </c>
      <c r="T99" s="76" t="s">
        <v>92</v>
      </c>
      <c r="U99" s="76" t="s">
        <v>93</v>
      </c>
      <c r="V99" s="76" t="s">
        <v>94</v>
      </c>
      <c r="W99" s="76" t="s">
        <v>95</v>
      </c>
      <c r="X99" s="76" t="s">
        <v>96</v>
      </c>
      <c r="Y99" s="76" t="s">
        <v>633</v>
      </c>
      <c r="Z99" s="76" t="s">
        <v>696</v>
      </c>
      <c r="AA99" s="76" t="s">
        <v>2140</v>
      </c>
      <c r="AB99" s="76">
        <v>31</v>
      </c>
    </row>
    <row r="100" spans="1:28" ht="18.75" customHeight="1" x14ac:dyDescent="0.55000000000000004">
      <c r="A100" s="109">
        <v>115010</v>
      </c>
      <c r="B100" s="76" t="s">
        <v>2125</v>
      </c>
      <c r="C100" s="76" t="s">
        <v>640</v>
      </c>
      <c r="D100" s="76" t="s">
        <v>92</v>
      </c>
      <c r="E100" s="76" t="s">
        <v>626</v>
      </c>
      <c r="F100" s="76" t="s">
        <v>635</v>
      </c>
      <c r="G100" s="106">
        <v>45496</v>
      </c>
      <c r="H100" s="106">
        <v>45498</v>
      </c>
      <c r="I100" s="76" t="s">
        <v>2126</v>
      </c>
      <c r="J100" s="76">
        <v>3</v>
      </c>
      <c r="K100" s="76" t="s">
        <v>2127</v>
      </c>
      <c r="L100" s="76" t="s">
        <v>1057</v>
      </c>
      <c r="M100" s="76" t="s">
        <v>698</v>
      </c>
      <c r="N100" s="76" t="s">
        <v>92</v>
      </c>
      <c r="O100" s="76" t="s">
        <v>637</v>
      </c>
      <c r="P100" s="76" t="s">
        <v>2128</v>
      </c>
      <c r="Q100" s="76" t="s">
        <v>2093</v>
      </c>
      <c r="R100" s="76" t="s">
        <v>2082</v>
      </c>
      <c r="S100" s="76" t="s">
        <v>633</v>
      </c>
      <c r="T100" s="76" t="s">
        <v>92</v>
      </c>
      <c r="U100" s="76" t="s">
        <v>93</v>
      </c>
      <c r="V100" s="76" t="s">
        <v>94</v>
      </c>
      <c r="W100" s="76" t="s">
        <v>95</v>
      </c>
      <c r="X100" s="76" t="s">
        <v>96</v>
      </c>
      <c r="Y100" s="76" t="s">
        <v>633</v>
      </c>
      <c r="Z100" s="76" t="s">
        <v>696</v>
      </c>
      <c r="AA100" s="76" t="s">
        <v>2143</v>
      </c>
      <c r="AB100" s="76">
        <v>32</v>
      </c>
    </row>
    <row r="101" spans="1:28" ht="18.75" customHeight="1" x14ac:dyDescent="0.55000000000000004">
      <c r="A101" s="109">
        <v>115011</v>
      </c>
      <c r="B101" s="76" t="s">
        <v>2130</v>
      </c>
      <c r="C101" s="76" t="s">
        <v>640</v>
      </c>
      <c r="D101" s="76" t="s">
        <v>92</v>
      </c>
      <c r="E101" s="76" t="s">
        <v>626</v>
      </c>
      <c r="F101" s="76" t="s">
        <v>635</v>
      </c>
      <c r="G101" s="106">
        <v>45496</v>
      </c>
      <c r="H101" s="106">
        <v>45498</v>
      </c>
      <c r="I101" s="76" t="s">
        <v>2126</v>
      </c>
      <c r="J101" s="76">
        <v>3</v>
      </c>
      <c r="K101" s="76" t="s">
        <v>2127</v>
      </c>
      <c r="L101" s="76" t="s">
        <v>1057</v>
      </c>
      <c r="M101" s="76" t="s">
        <v>698</v>
      </c>
      <c r="N101" s="76" t="s">
        <v>92</v>
      </c>
      <c r="O101" s="76" t="s">
        <v>637</v>
      </c>
      <c r="P101" s="76" t="s">
        <v>2128</v>
      </c>
      <c r="Q101" s="76" t="s">
        <v>2093</v>
      </c>
      <c r="R101" s="76" t="s">
        <v>2082</v>
      </c>
      <c r="S101" s="76" t="s">
        <v>633</v>
      </c>
      <c r="T101" s="76" t="s">
        <v>92</v>
      </c>
      <c r="U101" s="76" t="s">
        <v>93</v>
      </c>
      <c r="V101" s="76" t="s">
        <v>94</v>
      </c>
      <c r="W101" s="76" t="s">
        <v>95</v>
      </c>
      <c r="X101" s="76" t="s">
        <v>96</v>
      </c>
      <c r="Y101" s="76" t="s">
        <v>633</v>
      </c>
      <c r="Z101" s="76" t="s">
        <v>696</v>
      </c>
      <c r="AA101" s="76" t="s">
        <v>2148</v>
      </c>
      <c r="AB101" s="76">
        <v>34</v>
      </c>
    </row>
    <row r="102" spans="1:28" ht="18.75" customHeight="1" x14ac:dyDescent="0.55000000000000004">
      <c r="A102" s="109">
        <v>115012</v>
      </c>
      <c r="B102" s="76" t="s">
        <v>2132</v>
      </c>
      <c r="C102" s="76" t="s">
        <v>640</v>
      </c>
      <c r="D102" s="76" t="s">
        <v>92</v>
      </c>
      <c r="E102" s="76" t="s">
        <v>626</v>
      </c>
      <c r="F102" s="76" t="s">
        <v>635</v>
      </c>
      <c r="G102" s="106">
        <v>45497</v>
      </c>
      <c r="H102" s="106">
        <v>45499</v>
      </c>
      <c r="I102" s="76" t="s">
        <v>2133</v>
      </c>
      <c r="J102" s="76">
        <v>3</v>
      </c>
      <c r="K102" s="76" t="s">
        <v>2134</v>
      </c>
      <c r="L102" s="76" t="s">
        <v>2135</v>
      </c>
      <c r="M102" s="76" t="s">
        <v>668</v>
      </c>
      <c r="N102" s="76" t="s">
        <v>92</v>
      </c>
      <c r="O102" s="76" t="s">
        <v>637</v>
      </c>
      <c r="P102" s="76" t="s">
        <v>2128</v>
      </c>
      <c r="Q102" s="76" t="s">
        <v>2081</v>
      </c>
      <c r="R102" s="76" t="s">
        <v>2082</v>
      </c>
      <c r="S102" s="76" t="s">
        <v>633</v>
      </c>
      <c r="T102" s="76" t="s">
        <v>92</v>
      </c>
      <c r="U102" s="76" t="s">
        <v>93</v>
      </c>
      <c r="V102" s="76" t="s">
        <v>94</v>
      </c>
      <c r="W102" s="76" t="s">
        <v>95</v>
      </c>
      <c r="X102" s="76" t="s">
        <v>96</v>
      </c>
      <c r="Y102" s="76" t="s">
        <v>633</v>
      </c>
      <c r="Z102" s="76" t="s">
        <v>696</v>
      </c>
      <c r="AA102" s="76" t="s">
        <v>2152</v>
      </c>
      <c r="AB102" s="76">
        <v>35</v>
      </c>
    </row>
    <row r="103" spans="1:28" ht="18.75" customHeight="1" x14ac:dyDescent="0.55000000000000004">
      <c r="A103" s="109">
        <v>115013</v>
      </c>
      <c r="B103" s="76" t="s">
        <v>2137</v>
      </c>
      <c r="C103" s="76" t="s">
        <v>640</v>
      </c>
      <c r="D103" s="76" t="s">
        <v>92</v>
      </c>
      <c r="E103" s="76" t="s">
        <v>626</v>
      </c>
      <c r="F103" s="76" t="s">
        <v>635</v>
      </c>
      <c r="G103" s="106">
        <v>45540</v>
      </c>
      <c r="H103" s="106">
        <v>45541</v>
      </c>
      <c r="I103" s="76" t="s">
        <v>2138</v>
      </c>
      <c r="J103" s="76">
        <v>2</v>
      </c>
      <c r="K103" s="76" t="s">
        <v>2097</v>
      </c>
      <c r="L103" s="76" t="s">
        <v>864</v>
      </c>
      <c r="M103" s="76" t="s">
        <v>668</v>
      </c>
      <c r="N103" s="76" t="s">
        <v>92</v>
      </c>
      <c r="O103" s="76" t="s">
        <v>637</v>
      </c>
      <c r="P103" s="76" t="s">
        <v>2139</v>
      </c>
      <c r="Q103" s="76" t="s">
        <v>2081</v>
      </c>
      <c r="R103" s="76" t="s">
        <v>2082</v>
      </c>
      <c r="S103" s="76" t="s">
        <v>633</v>
      </c>
      <c r="T103" s="76" t="s">
        <v>92</v>
      </c>
      <c r="U103" s="76" t="s">
        <v>93</v>
      </c>
      <c r="V103" s="76" t="s">
        <v>94</v>
      </c>
      <c r="W103" s="76" t="s">
        <v>95</v>
      </c>
      <c r="X103" s="76" t="s">
        <v>96</v>
      </c>
      <c r="Y103" s="76" t="s">
        <v>633</v>
      </c>
      <c r="Z103" s="76" t="s">
        <v>696</v>
      </c>
      <c r="AA103" s="76" t="s">
        <v>2160</v>
      </c>
      <c r="AB103" s="76">
        <v>33</v>
      </c>
    </row>
    <row r="104" spans="1:28" ht="18.75" customHeight="1" x14ac:dyDescent="0.55000000000000004">
      <c r="A104" s="109">
        <v>115014</v>
      </c>
      <c r="B104" s="76" t="s">
        <v>873</v>
      </c>
      <c r="C104" s="76" t="s">
        <v>640</v>
      </c>
      <c r="D104" s="76" t="s">
        <v>92</v>
      </c>
      <c r="E104" s="76" t="s">
        <v>626</v>
      </c>
      <c r="F104" s="76" t="s">
        <v>635</v>
      </c>
      <c r="G104" s="106">
        <v>45546</v>
      </c>
      <c r="H104" s="106">
        <v>45548</v>
      </c>
      <c r="I104" s="76" t="s">
        <v>2141</v>
      </c>
      <c r="J104" s="76">
        <v>3</v>
      </c>
      <c r="K104" s="76" t="s">
        <v>2078</v>
      </c>
      <c r="L104" s="76" t="s">
        <v>2079</v>
      </c>
      <c r="M104" s="76" t="s">
        <v>668</v>
      </c>
      <c r="N104" s="76" t="s">
        <v>92</v>
      </c>
      <c r="O104" s="76" t="s">
        <v>637</v>
      </c>
      <c r="P104" s="76" t="s">
        <v>2142</v>
      </c>
      <c r="Q104" s="76" t="s">
        <v>2081</v>
      </c>
      <c r="R104" s="76" t="s">
        <v>2082</v>
      </c>
      <c r="S104" s="76" t="s">
        <v>633</v>
      </c>
      <c r="T104" s="76" t="s">
        <v>92</v>
      </c>
      <c r="U104" s="76" t="s">
        <v>93</v>
      </c>
      <c r="V104" s="76" t="s">
        <v>94</v>
      </c>
      <c r="W104" s="76" t="s">
        <v>95</v>
      </c>
      <c r="X104" s="76" t="s">
        <v>96</v>
      </c>
      <c r="Y104" s="76" t="s">
        <v>633</v>
      </c>
      <c r="Z104" s="76" t="s">
        <v>696</v>
      </c>
      <c r="AA104" s="76" t="s">
        <v>2166</v>
      </c>
      <c r="AB104" s="76">
        <v>529</v>
      </c>
    </row>
    <row r="105" spans="1:28" ht="18.75" customHeight="1" x14ac:dyDescent="0.55000000000000004">
      <c r="A105" s="109">
        <v>115015</v>
      </c>
      <c r="B105" s="76" t="s">
        <v>2144</v>
      </c>
      <c r="C105" s="76" t="s">
        <v>640</v>
      </c>
      <c r="D105" s="76" t="s">
        <v>92</v>
      </c>
      <c r="E105" s="76" t="s">
        <v>626</v>
      </c>
      <c r="F105" s="76" t="s">
        <v>635</v>
      </c>
      <c r="G105" s="106">
        <v>45565</v>
      </c>
      <c r="H105" s="106">
        <v>45567</v>
      </c>
      <c r="I105" s="76" t="s">
        <v>2145</v>
      </c>
      <c r="J105" s="76">
        <v>3</v>
      </c>
      <c r="K105" s="76" t="s">
        <v>2146</v>
      </c>
      <c r="L105" s="76" t="s">
        <v>876</v>
      </c>
      <c r="M105" s="76" t="s">
        <v>668</v>
      </c>
      <c r="N105" s="76" t="s">
        <v>92</v>
      </c>
      <c r="O105" s="76" t="s">
        <v>637</v>
      </c>
      <c r="P105" s="76" t="s">
        <v>2147</v>
      </c>
      <c r="Q105" s="76" t="s">
        <v>2081</v>
      </c>
      <c r="R105" s="76" t="s">
        <v>2082</v>
      </c>
      <c r="S105" s="76" t="s">
        <v>633</v>
      </c>
      <c r="T105" s="76" t="s">
        <v>92</v>
      </c>
      <c r="U105" s="76" t="s">
        <v>93</v>
      </c>
      <c r="V105" s="76" t="s">
        <v>94</v>
      </c>
      <c r="W105" s="76" t="s">
        <v>95</v>
      </c>
      <c r="X105" s="76" t="s">
        <v>96</v>
      </c>
      <c r="Y105" s="76" t="s">
        <v>633</v>
      </c>
      <c r="Z105" s="76" t="s">
        <v>696</v>
      </c>
      <c r="AA105" s="76" t="s">
        <v>2172</v>
      </c>
      <c r="AB105" s="76">
        <v>530</v>
      </c>
    </row>
    <row r="106" spans="1:28" ht="18.75" customHeight="1" x14ac:dyDescent="0.55000000000000004">
      <c r="A106" s="109">
        <v>115016</v>
      </c>
      <c r="B106" s="76" t="s">
        <v>2149</v>
      </c>
      <c r="C106" s="76" t="s">
        <v>640</v>
      </c>
      <c r="D106" s="76" t="s">
        <v>92</v>
      </c>
      <c r="E106" s="76" t="s">
        <v>626</v>
      </c>
      <c r="F106" s="76" t="s">
        <v>635</v>
      </c>
      <c r="G106" s="106">
        <v>45565</v>
      </c>
      <c r="H106" s="106">
        <v>45567</v>
      </c>
      <c r="I106" s="76" t="s">
        <v>2145</v>
      </c>
      <c r="J106" s="76">
        <v>3</v>
      </c>
      <c r="K106" s="76" t="s">
        <v>2150</v>
      </c>
      <c r="L106" s="76" t="s">
        <v>2151</v>
      </c>
      <c r="M106" s="76" t="s">
        <v>668</v>
      </c>
      <c r="N106" s="76" t="s">
        <v>92</v>
      </c>
      <c r="O106" s="76" t="s">
        <v>637</v>
      </c>
      <c r="P106" s="76" t="s">
        <v>2147</v>
      </c>
      <c r="Q106" s="76" t="s">
        <v>2081</v>
      </c>
      <c r="R106" s="76" t="s">
        <v>2082</v>
      </c>
      <c r="S106" s="76" t="s">
        <v>633</v>
      </c>
      <c r="T106" s="76" t="s">
        <v>92</v>
      </c>
      <c r="U106" s="76" t="s">
        <v>93</v>
      </c>
      <c r="V106" s="76" t="s">
        <v>94</v>
      </c>
      <c r="W106" s="76" t="s">
        <v>95</v>
      </c>
      <c r="X106" s="76" t="s">
        <v>96</v>
      </c>
      <c r="Y106" s="76" t="s">
        <v>633</v>
      </c>
      <c r="Z106" s="76" t="s">
        <v>696</v>
      </c>
      <c r="AA106" s="76" t="s">
        <v>2176</v>
      </c>
      <c r="AB106" s="76">
        <v>531</v>
      </c>
    </row>
    <row r="107" spans="1:28" ht="18.75" customHeight="1" x14ac:dyDescent="0.55000000000000004">
      <c r="A107" s="108">
        <v>115017</v>
      </c>
      <c r="B107" s="76" t="s">
        <v>867</v>
      </c>
      <c r="C107" s="76" t="s">
        <v>640</v>
      </c>
      <c r="D107" s="76" t="s">
        <v>92</v>
      </c>
      <c r="E107" s="76" t="s">
        <v>626</v>
      </c>
      <c r="F107" s="76" t="s">
        <v>635</v>
      </c>
      <c r="G107" s="106">
        <v>45566</v>
      </c>
      <c r="H107" s="106">
        <v>45567</v>
      </c>
      <c r="I107" s="76" t="s">
        <v>2153</v>
      </c>
      <c r="J107" s="76">
        <v>2</v>
      </c>
      <c r="K107" s="76" t="s">
        <v>2154</v>
      </c>
      <c r="L107" s="76" t="s">
        <v>2155</v>
      </c>
      <c r="M107" s="76" t="s">
        <v>668</v>
      </c>
      <c r="N107" s="76" t="s">
        <v>92</v>
      </c>
      <c r="O107" s="76" t="s">
        <v>637</v>
      </c>
      <c r="P107" s="76" t="s">
        <v>2156</v>
      </c>
      <c r="Q107" s="76" t="s">
        <v>2157</v>
      </c>
      <c r="R107" s="76" t="s">
        <v>2158</v>
      </c>
      <c r="S107" s="76" t="s">
        <v>633</v>
      </c>
      <c r="T107" s="76" t="s">
        <v>92</v>
      </c>
      <c r="U107" s="76" t="s">
        <v>93</v>
      </c>
      <c r="V107" s="76" t="s">
        <v>94</v>
      </c>
      <c r="W107" s="76" t="s">
        <v>95</v>
      </c>
      <c r="X107" s="76" t="s">
        <v>96</v>
      </c>
      <c r="Y107" s="76" t="s">
        <v>4689</v>
      </c>
      <c r="Z107" s="76" t="s">
        <v>696</v>
      </c>
      <c r="AA107" s="76" t="s">
        <v>2181</v>
      </c>
      <c r="AB107" s="76">
        <v>532</v>
      </c>
    </row>
    <row r="108" spans="1:28" ht="18.75" customHeight="1" x14ac:dyDescent="0.55000000000000004">
      <c r="A108" s="108">
        <v>115018</v>
      </c>
      <c r="B108" s="76" t="s">
        <v>2161</v>
      </c>
      <c r="C108" s="76" t="s">
        <v>640</v>
      </c>
      <c r="D108" s="76" t="s">
        <v>92</v>
      </c>
      <c r="E108" s="76" t="s">
        <v>626</v>
      </c>
      <c r="F108" s="76" t="s">
        <v>635</v>
      </c>
      <c r="G108" s="106">
        <v>45568</v>
      </c>
      <c r="H108" s="106">
        <v>45569</v>
      </c>
      <c r="I108" s="76" t="s">
        <v>2162</v>
      </c>
      <c r="J108" s="76">
        <v>2</v>
      </c>
      <c r="K108" s="76" t="s">
        <v>2163</v>
      </c>
      <c r="L108" s="76" t="s">
        <v>2164</v>
      </c>
      <c r="M108" s="76" t="s">
        <v>668</v>
      </c>
      <c r="N108" s="76" t="s">
        <v>92</v>
      </c>
      <c r="O108" s="76" t="s">
        <v>637</v>
      </c>
      <c r="P108" s="76" t="s">
        <v>2156</v>
      </c>
      <c r="Q108" s="76" t="s">
        <v>2165</v>
      </c>
      <c r="R108" s="76" t="s">
        <v>2158</v>
      </c>
      <c r="S108" s="76" t="s">
        <v>633</v>
      </c>
      <c r="T108" s="76" t="s">
        <v>92</v>
      </c>
      <c r="U108" s="76" t="s">
        <v>93</v>
      </c>
      <c r="V108" s="76" t="s">
        <v>94</v>
      </c>
      <c r="W108" s="76" t="s">
        <v>95</v>
      </c>
      <c r="X108" s="76" t="s">
        <v>96</v>
      </c>
      <c r="Y108" s="76" t="s">
        <v>2159</v>
      </c>
      <c r="Z108" s="76" t="s">
        <v>696</v>
      </c>
      <c r="AA108" s="76" t="s">
        <v>2186</v>
      </c>
      <c r="AB108" s="76">
        <v>533</v>
      </c>
    </row>
    <row r="109" spans="1:28" ht="18.75" customHeight="1" x14ac:dyDescent="0.55000000000000004">
      <c r="A109" s="101">
        <v>115019</v>
      </c>
      <c r="B109" s="76" t="s">
        <v>2167</v>
      </c>
      <c r="C109" s="76" t="s">
        <v>640</v>
      </c>
      <c r="D109" s="76" t="s">
        <v>92</v>
      </c>
      <c r="E109" s="76" t="s">
        <v>626</v>
      </c>
      <c r="F109" s="76" t="s">
        <v>635</v>
      </c>
      <c r="G109" s="106">
        <v>45572</v>
      </c>
      <c r="H109" s="106">
        <v>45573</v>
      </c>
      <c r="I109" s="76" t="s">
        <v>2168</v>
      </c>
      <c r="J109" s="76">
        <v>2</v>
      </c>
      <c r="K109" s="76" t="s">
        <v>2169</v>
      </c>
      <c r="L109" s="76" t="s">
        <v>2170</v>
      </c>
      <c r="M109" s="76" t="s">
        <v>668</v>
      </c>
      <c r="N109" s="76" t="s">
        <v>92</v>
      </c>
      <c r="O109" s="76" t="s">
        <v>637</v>
      </c>
      <c r="P109" s="76" t="s">
        <v>2171</v>
      </c>
      <c r="Q109" s="76" t="s">
        <v>2157</v>
      </c>
      <c r="R109" s="76" t="s">
        <v>2158</v>
      </c>
      <c r="S109" s="76" t="s">
        <v>633</v>
      </c>
      <c r="T109" s="76" t="s">
        <v>92</v>
      </c>
      <c r="U109" s="76" t="s">
        <v>93</v>
      </c>
      <c r="V109" s="76" t="s">
        <v>94</v>
      </c>
      <c r="W109" s="76" t="s">
        <v>95</v>
      </c>
      <c r="X109" s="76" t="s">
        <v>96</v>
      </c>
      <c r="Y109" s="76" t="s">
        <v>2159</v>
      </c>
      <c r="Z109" s="76" t="s">
        <v>696</v>
      </c>
      <c r="AA109" s="76" t="s">
        <v>2191</v>
      </c>
      <c r="AB109" s="76">
        <v>534</v>
      </c>
    </row>
    <row r="110" spans="1:28" ht="18.75" customHeight="1" x14ac:dyDescent="0.55000000000000004">
      <c r="A110" s="101">
        <v>115020</v>
      </c>
      <c r="B110" s="76" t="s">
        <v>2173</v>
      </c>
      <c r="C110" s="76" t="s">
        <v>640</v>
      </c>
      <c r="D110" s="76" t="s">
        <v>92</v>
      </c>
      <c r="E110" s="76" t="s">
        <v>626</v>
      </c>
      <c r="F110" s="76" t="s">
        <v>635</v>
      </c>
      <c r="G110" s="106">
        <v>45581</v>
      </c>
      <c r="H110" s="106">
        <v>45583</v>
      </c>
      <c r="I110" s="76" t="s">
        <v>2174</v>
      </c>
      <c r="J110" s="76">
        <v>3</v>
      </c>
      <c r="K110" s="76" t="s">
        <v>2078</v>
      </c>
      <c r="L110" s="76" t="s">
        <v>1413</v>
      </c>
      <c r="M110" s="76" t="s">
        <v>676</v>
      </c>
      <c r="N110" s="76" t="s">
        <v>92</v>
      </c>
      <c r="O110" s="76" t="s">
        <v>637</v>
      </c>
      <c r="P110" s="76" t="s">
        <v>2175</v>
      </c>
      <c r="Q110" s="76" t="s">
        <v>2165</v>
      </c>
      <c r="R110" s="76" t="s">
        <v>2158</v>
      </c>
      <c r="S110" s="76" t="s">
        <v>633</v>
      </c>
      <c r="T110" s="76" t="s">
        <v>92</v>
      </c>
      <c r="U110" s="76" t="s">
        <v>93</v>
      </c>
      <c r="V110" s="76" t="s">
        <v>94</v>
      </c>
      <c r="W110" s="76" t="s">
        <v>95</v>
      </c>
      <c r="X110" s="76" t="s">
        <v>96</v>
      </c>
      <c r="Y110" s="76" t="s">
        <v>2159</v>
      </c>
      <c r="Z110" s="76" t="s">
        <v>696</v>
      </c>
      <c r="AA110" s="76" t="s">
        <v>2197</v>
      </c>
      <c r="AB110" s="76">
        <v>36</v>
      </c>
    </row>
    <row r="111" spans="1:28" ht="18.75" customHeight="1" x14ac:dyDescent="0.55000000000000004">
      <c r="A111" s="101">
        <v>115021</v>
      </c>
      <c r="B111" s="76" t="s">
        <v>2177</v>
      </c>
      <c r="C111" s="76" t="s">
        <v>640</v>
      </c>
      <c r="D111" s="76" t="s">
        <v>92</v>
      </c>
      <c r="E111" s="76" t="s">
        <v>626</v>
      </c>
      <c r="F111" s="76" t="s">
        <v>635</v>
      </c>
      <c r="G111" s="106">
        <v>45595</v>
      </c>
      <c r="H111" s="106">
        <v>45596</v>
      </c>
      <c r="I111" s="76" t="s">
        <v>2178</v>
      </c>
      <c r="J111" s="76">
        <v>2</v>
      </c>
      <c r="K111" s="76" t="s">
        <v>2179</v>
      </c>
      <c r="L111" s="76" t="s">
        <v>866</v>
      </c>
      <c r="M111" s="76" t="s">
        <v>662</v>
      </c>
      <c r="N111" s="76" t="s">
        <v>92</v>
      </c>
      <c r="O111" s="76" t="s">
        <v>637</v>
      </c>
      <c r="P111" s="76" t="s">
        <v>2180</v>
      </c>
      <c r="Q111" s="76" t="s">
        <v>2157</v>
      </c>
      <c r="R111" s="76" t="s">
        <v>2158</v>
      </c>
      <c r="S111" s="76" t="s">
        <v>633</v>
      </c>
      <c r="T111" s="76" t="s">
        <v>92</v>
      </c>
      <c r="U111" s="76" t="s">
        <v>93</v>
      </c>
      <c r="V111" s="76" t="s">
        <v>94</v>
      </c>
      <c r="W111" s="76" t="s">
        <v>95</v>
      </c>
      <c r="X111" s="76" t="s">
        <v>96</v>
      </c>
      <c r="Y111" s="76" t="s">
        <v>2159</v>
      </c>
      <c r="Z111" s="76" t="s">
        <v>696</v>
      </c>
      <c r="AA111" s="76" t="s">
        <v>2201</v>
      </c>
      <c r="AB111" s="76">
        <v>852</v>
      </c>
    </row>
    <row r="112" spans="1:28" ht="18.75" customHeight="1" x14ac:dyDescent="0.55000000000000004">
      <c r="A112" s="101">
        <v>115022</v>
      </c>
      <c r="B112" s="76" t="s">
        <v>2182</v>
      </c>
      <c r="C112" s="76" t="s">
        <v>640</v>
      </c>
      <c r="D112" s="76" t="s">
        <v>92</v>
      </c>
      <c r="E112" s="76" t="s">
        <v>626</v>
      </c>
      <c r="F112" s="76" t="s">
        <v>635</v>
      </c>
      <c r="G112" s="106">
        <v>45602</v>
      </c>
      <c r="H112" s="106">
        <v>45604</v>
      </c>
      <c r="I112" s="76" t="s">
        <v>2183</v>
      </c>
      <c r="J112" s="76">
        <v>3</v>
      </c>
      <c r="K112" s="76" t="s">
        <v>2184</v>
      </c>
      <c r="L112" s="76" t="s">
        <v>865</v>
      </c>
      <c r="M112" s="76" t="s">
        <v>662</v>
      </c>
      <c r="N112" s="76" t="s">
        <v>92</v>
      </c>
      <c r="O112" s="76" t="s">
        <v>637</v>
      </c>
      <c r="P112" s="76" t="s">
        <v>2185</v>
      </c>
      <c r="Q112" s="76" t="s">
        <v>2157</v>
      </c>
      <c r="R112" s="76" t="s">
        <v>2158</v>
      </c>
      <c r="S112" s="76" t="s">
        <v>633</v>
      </c>
      <c r="T112" s="76" t="s">
        <v>92</v>
      </c>
      <c r="U112" s="76" t="s">
        <v>93</v>
      </c>
      <c r="V112" s="76" t="s">
        <v>94</v>
      </c>
      <c r="W112" s="76" t="s">
        <v>95</v>
      </c>
      <c r="X112" s="76" t="s">
        <v>96</v>
      </c>
      <c r="Y112" s="76" t="s">
        <v>2159</v>
      </c>
      <c r="Z112" s="76" t="s">
        <v>696</v>
      </c>
      <c r="AA112" s="76" t="s">
        <v>2206</v>
      </c>
      <c r="AB112" s="76">
        <v>37</v>
      </c>
    </row>
    <row r="113" spans="1:28" ht="18.75" customHeight="1" x14ac:dyDescent="0.55000000000000004">
      <c r="A113" s="101">
        <v>115023</v>
      </c>
      <c r="B113" s="76" t="s">
        <v>2187</v>
      </c>
      <c r="C113" s="76" t="s">
        <v>640</v>
      </c>
      <c r="D113" s="76" t="s">
        <v>92</v>
      </c>
      <c r="E113" s="76" t="s">
        <v>626</v>
      </c>
      <c r="F113" s="76" t="s">
        <v>635</v>
      </c>
      <c r="G113" s="106">
        <v>45609</v>
      </c>
      <c r="H113" s="106">
        <v>45611</v>
      </c>
      <c r="I113" s="76" t="s">
        <v>2188</v>
      </c>
      <c r="J113" s="76">
        <v>3</v>
      </c>
      <c r="K113" s="76" t="s">
        <v>2189</v>
      </c>
      <c r="L113" s="76" t="s">
        <v>1054</v>
      </c>
      <c r="M113" s="76" t="s">
        <v>668</v>
      </c>
      <c r="N113" s="76" t="s">
        <v>92</v>
      </c>
      <c r="O113" s="76" t="s">
        <v>637</v>
      </c>
      <c r="P113" s="76" t="s">
        <v>2190</v>
      </c>
      <c r="Q113" s="76" t="s">
        <v>2157</v>
      </c>
      <c r="R113" s="76" t="s">
        <v>2158</v>
      </c>
      <c r="S113" s="76" t="s">
        <v>633</v>
      </c>
      <c r="T113" s="76" t="s">
        <v>92</v>
      </c>
      <c r="U113" s="76" t="s">
        <v>93</v>
      </c>
      <c r="V113" s="76" t="s">
        <v>94</v>
      </c>
      <c r="W113" s="76" t="s">
        <v>95</v>
      </c>
      <c r="X113" s="76" t="s">
        <v>96</v>
      </c>
      <c r="Y113" s="76" t="s">
        <v>2159</v>
      </c>
      <c r="Z113" s="76" t="s">
        <v>696</v>
      </c>
      <c r="AA113" s="76" t="s">
        <v>2211</v>
      </c>
      <c r="AB113" s="76">
        <v>38</v>
      </c>
    </row>
    <row r="114" spans="1:28" ht="18.75" customHeight="1" x14ac:dyDescent="0.55000000000000004">
      <c r="A114" s="101">
        <v>115024</v>
      </c>
      <c r="B114" s="76" t="s">
        <v>2192</v>
      </c>
      <c r="C114" s="76" t="s">
        <v>640</v>
      </c>
      <c r="D114" s="76" t="s">
        <v>92</v>
      </c>
      <c r="E114" s="76" t="s">
        <v>626</v>
      </c>
      <c r="F114" s="76" t="s">
        <v>635</v>
      </c>
      <c r="G114" s="106">
        <v>45623</v>
      </c>
      <c r="H114" s="106">
        <v>45625</v>
      </c>
      <c r="I114" s="76" t="s">
        <v>2193</v>
      </c>
      <c r="J114" s="76">
        <v>3</v>
      </c>
      <c r="K114" s="76" t="s">
        <v>2194</v>
      </c>
      <c r="L114" s="76" t="s">
        <v>2195</v>
      </c>
      <c r="M114" s="76" t="s">
        <v>668</v>
      </c>
      <c r="N114" s="76" t="s">
        <v>92</v>
      </c>
      <c r="O114" s="76" t="s">
        <v>637</v>
      </c>
      <c r="P114" s="76" t="s">
        <v>2196</v>
      </c>
      <c r="Q114" s="76" t="s">
        <v>2165</v>
      </c>
      <c r="R114" s="76" t="s">
        <v>2158</v>
      </c>
      <c r="S114" s="76" t="s">
        <v>633</v>
      </c>
      <c r="T114" s="76" t="s">
        <v>92</v>
      </c>
      <c r="U114" s="76" t="s">
        <v>93</v>
      </c>
      <c r="V114" s="76" t="s">
        <v>94</v>
      </c>
      <c r="W114" s="76" t="s">
        <v>95</v>
      </c>
      <c r="X114" s="76" t="s">
        <v>96</v>
      </c>
      <c r="Y114" s="76" t="s">
        <v>2159</v>
      </c>
      <c r="Z114" s="76" t="s">
        <v>696</v>
      </c>
      <c r="AA114" s="76" t="s">
        <v>2216</v>
      </c>
      <c r="AB114" s="76">
        <v>541</v>
      </c>
    </row>
    <row r="115" spans="1:28" ht="18.75" customHeight="1" x14ac:dyDescent="0.55000000000000004">
      <c r="A115" s="101">
        <v>115025</v>
      </c>
      <c r="B115" s="76" t="s">
        <v>2198</v>
      </c>
      <c r="C115" s="76" t="s">
        <v>640</v>
      </c>
      <c r="D115" s="76" t="s">
        <v>92</v>
      </c>
      <c r="E115" s="76" t="s">
        <v>626</v>
      </c>
      <c r="F115" s="76" t="s">
        <v>635</v>
      </c>
      <c r="G115" s="106">
        <v>45630</v>
      </c>
      <c r="H115" s="106">
        <v>45632</v>
      </c>
      <c r="I115" s="76" t="s">
        <v>2199</v>
      </c>
      <c r="J115" s="76">
        <v>3</v>
      </c>
      <c r="K115" s="76" t="s">
        <v>2189</v>
      </c>
      <c r="L115" s="76" t="s">
        <v>1054</v>
      </c>
      <c r="M115" s="76" t="s">
        <v>676</v>
      </c>
      <c r="N115" s="76" t="s">
        <v>92</v>
      </c>
      <c r="O115" s="76" t="s">
        <v>637</v>
      </c>
      <c r="P115" s="76" t="s">
        <v>2200</v>
      </c>
      <c r="Q115" s="76" t="s">
        <v>2157</v>
      </c>
      <c r="R115" s="76" t="s">
        <v>2158</v>
      </c>
      <c r="S115" s="76" t="s">
        <v>633</v>
      </c>
      <c r="T115" s="76" t="s">
        <v>92</v>
      </c>
      <c r="U115" s="76" t="s">
        <v>93</v>
      </c>
      <c r="V115" s="76" t="s">
        <v>94</v>
      </c>
      <c r="W115" s="76" t="s">
        <v>95</v>
      </c>
      <c r="X115" s="76" t="s">
        <v>96</v>
      </c>
      <c r="Y115" s="76" t="s">
        <v>2159</v>
      </c>
      <c r="Z115" s="76" t="s">
        <v>696</v>
      </c>
      <c r="AA115" s="76" t="s">
        <v>2221</v>
      </c>
      <c r="AB115" s="76">
        <v>542</v>
      </c>
    </row>
    <row r="116" spans="1:28" ht="18.75" customHeight="1" x14ac:dyDescent="0.55000000000000004">
      <c r="A116" s="101">
        <v>115026</v>
      </c>
      <c r="B116" s="76" t="s">
        <v>2202</v>
      </c>
      <c r="C116" s="76" t="s">
        <v>640</v>
      </c>
      <c r="D116" s="76" t="s">
        <v>92</v>
      </c>
      <c r="E116" s="76" t="s">
        <v>626</v>
      </c>
      <c r="F116" s="76" t="s">
        <v>635</v>
      </c>
      <c r="G116" s="106">
        <v>45645</v>
      </c>
      <c r="H116" s="106">
        <v>45646</v>
      </c>
      <c r="I116" s="76" t="s">
        <v>2203</v>
      </c>
      <c r="J116" s="76">
        <v>2</v>
      </c>
      <c r="K116" s="76" t="s">
        <v>2204</v>
      </c>
      <c r="L116" s="76" t="s">
        <v>864</v>
      </c>
      <c r="M116" s="76" t="s">
        <v>668</v>
      </c>
      <c r="N116" s="76" t="s">
        <v>92</v>
      </c>
      <c r="O116" s="76" t="s">
        <v>637</v>
      </c>
      <c r="P116" s="76" t="s">
        <v>2205</v>
      </c>
      <c r="Q116" s="76" t="s">
        <v>2165</v>
      </c>
      <c r="R116" s="76" t="s">
        <v>2158</v>
      </c>
      <c r="S116" s="76" t="s">
        <v>633</v>
      </c>
      <c r="T116" s="76" t="s">
        <v>92</v>
      </c>
      <c r="U116" s="76" t="s">
        <v>93</v>
      </c>
      <c r="V116" s="76" t="s">
        <v>94</v>
      </c>
      <c r="W116" s="76" t="s">
        <v>95</v>
      </c>
      <c r="X116" s="76" t="s">
        <v>96</v>
      </c>
      <c r="Y116" s="76" t="s">
        <v>2159</v>
      </c>
      <c r="Z116" s="76" t="s">
        <v>696</v>
      </c>
      <c r="AA116" s="76" t="s">
        <v>2226</v>
      </c>
      <c r="AB116" s="76">
        <v>543</v>
      </c>
    </row>
    <row r="117" spans="1:28" ht="18.75" customHeight="1" x14ac:dyDescent="0.55000000000000004">
      <c r="A117" s="101">
        <v>115027</v>
      </c>
      <c r="B117" s="76" t="s">
        <v>2207</v>
      </c>
      <c r="C117" s="76" t="s">
        <v>640</v>
      </c>
      <c r="D117" s="76" t="s">
        <v>92</v>
      </c>
      <c r="E117" s="76" t="s">
        <v>626</v>
      </c>
      <c r="F117" s="76" t="s">
        <v>635</v>
      </c>
      <c r="G117" s="106">
        <v>45651</v>
      </c>
      <c r="H117" s="106">
        <v>45653</v>
      </c>
      <c r="I117" s="76" t="s">
        <v>2208</v>
      </c>
      <c r="J117" s="76">
        <v>3</v>
      </c>
      <c r="K117" s="76" t="s">
        <v>2150</v>
      </c>
      <c r="L117" s="76" t="s">
        <v>2209</v>
      </c>
      <c r="M117" s="76" t="s">
        <v>668</v>
      </c>
      <c r="N117" s="76" t="s">
        <v>92</v>
      </c>
      <c r="O117" s="76" t="s">
        <v>637</v>
      </c>
      <c r="P117" s="76" t="s">
        <v>2210</v>
      </c>
      <c r="Q117" s="76" t="s">
        <v>2165</v>
      </c>
      <c r="R117" s="76" t="s">
        <v>2158</v>
      </c>
      <c r="S117" s="76" t="s">
        <v>633</v>
      </c>
      <c r="T117" s="76" t="s">
        <v>92</v>
      </c>
      <c r="U117" s="76" t="s">
        <v>93</v>
      </c>
      <c r="V117" s="76" t="s">
        <v>94</v>
      </c>
      <c r="W117" s="76" t="s">
        <v>95</v>
      </c>
      <c r="X117" s="76" t="s">
        <v>96</v>
      </c>
      <c r="Y117" s="76" t="s">
        <v>2159</v>
      </c>
      <c r="Z117" s="76" t="s">
        <v>696</v>
      </c>
      <c r="AA117" s="76" t="s">
        <v>2232</v>
      </c>
      <c r="AB117" s="76">
        <v>39</v>
      </c>
    </row>
    <row r="118" spans="1:28" ht="18.75" customHeight="1" x14ac:dyDescent="0.55000000000000004">
      <c r="A118" s="109">
        <v>117001</v>
      </c>
      <c r="B118" s="76" t="s">
        <v>699</v>
      </c>
      <c r="C118" s="76" t="s">
        <v>633</v>
      </c>
      <c r="D118" s="76" t="s">
        <v>105</v>
      </c>
      <c r="E118" s="76" t="s">
        <v>691</v>
      </c>
      <c r="F118" s="76" t="s">
        <v>627</v>
      </c>
      <c r="G118" s="106">
        <v>45409</v>
      </c>
      <c r="H118" s="106">
        <v>45409</v>
      </c>
      <c r="I118" s="76" t="s">
        <v>2212</v>
      </c>
      <c r="J118" s="76">
        <v>1</v>
      </c>
      <c r="K118" s="76" t="s">
        <v>2213</v>
      </c>
      <c r="L118" s="76" t="s">
        <v>700</v>
      </c>
      <c r="M118" s="76" t="s">
        <v>662</v>
      </c>
      <c r="N118" s="76" t="s">
        <v>2214</v>
      </c>
      <c r="O118" s="76" t="s">
        <v>637</v>
      </c>
      <c r="P118" s="76" t="s">
        <v>2215</v>
      </c>
      <c r="Q118" s="76" t="s">
        <v>630</v>
      </c>
      <c r="R118" s="76" t="s">
        <v>702</v>
      </c>
      <c r="S118" s="76" t="s">
        <v>703</v>
      </c>
      <c r="T118" s="76" t="s">
        <v>105</v>
      </c>
      <c r="U118" s="76" t="s">
        <v>106</v>
      </c>
      <c r="V118" s="76" t="s">
        <v>107</v>
      </c>
      <c r="W118" s="76" t="s">
        <v>108</v>
      </c>
      <c r="X118" s="76" t="s">
        <v>109</v>
      </c>
      <c r="Y118" s="76" t="s">
        <v>110</v>
      </c>
      <c r="Z118" s="76" t="s">
        <v>111</v>
      </c>
      <c r="AA118" s="76" t="s">
        <v>2240</v>
      </c>
      <c r="AB118" s="76">
        <v>40</v>
      </c>
    </row>
    <row r="119" spans="1:28" ht="18.75" customHeight="1" x14ac:dyDescent="0.55000000000000004">
      <c r="A119" s="109">
        <v>117002</v>
      </c>
      <c r="B119" s="76" t="s">
        <v>705</v>
      </c>
      <c r="C119" s="76" t="s">
        <v>649</v>
      </c>
      <c r="D119" s="76" t="s">
        <v>105</v>
      </c>
      <c r="E119" s="76" t="s">
        <v>647</v>
      </c>
      <c r="F119" s="76" t="s">
        <v>627</v>
      </c>
      <c r="G119" s="106">
        <v>45451</v>
      </c>
      <c r="H119" s="106">
        <v>45451</v>
      </c>
      <c r="I119" s="76" t="s">
        <v>2217</v>
      </c>
      <c r="J119" s="76">
        <v>2</v>
      </c>
      <c r="K119" s="76" t="s">
        <v>2218</v>
      </c>
      <c r="L119" s="76" t="s">
        <v>700</v>
      </c>
      <c r="M119" s="76" t="s">
        <v>2219</v>
      </c>
      <c r="N119" s="76" t="s">
        <v>707</v>
      </c>
      <c r="O119" s="76" t="s">
        <v>637</v>
      </c>
      <c r="P119" s="76" t="s">
        <v>2220</v>
      </c>
      <c r="Q119" s="76" t="s">
        <v>1197</v>
      </c>
      <c r="R119" s="76" t="s">
        <v>702</v>
      </c>
      <c r="S119" s="76" t="s">
        <v>703</v>
      </c>
      <c r="T119" s="76" t="s">
        <v>105</v>
      </c>
      <c r="U119" s="76" t="s">
        <v>106</v>
      </c>
      <c r="V119" s="76" t="s">
        <v>107</v>
      </c>
      <c r="W119" s="76" t="s">
        <v>108</v>
      </c>
      <c r="X119" s="76" t="s">
        <v>109</v>
      </c>
      <c r="Y119" s="76" t="s">
        <v>110</v>
      </c>
      <c r="Z119" s="76" t="s">
        <v>111</v>
      </c>
      <c r="AA119" s="76" t="s">
        <v>2246</v>
      </c>
      <c r="AB119" s="76">
        <v>41</v>
      </c>
    </row>
    <row r="120" spans="1:28" ht="18.75" customHeight="1" x14ac:dyDescent="0.55000000000000004">
      <c r="A120" s="109">
        <v>117003</v>
      </c>
      <c r="B120" s="76" t="s">
        <v>708</v>
      </c>
      <c r="C120" s="76" t="s">
        <v>649</v>
      </c>
      <c r="D120" s="76" t="s">
        <v>105</v>
      </c>
      <c r="E120" s="76" t="s">
        <v>647</v>
      </c>
      <c r="F120" s="76" t="s">
        <v>627</v>
      </c>
      <c r="G120" s="106">
        <v>45493</v>
      </c>
      <c r="H120" s="106">
        <v>45493</v>
      </c>
      <c r="I120" s="76" t="s">
        <v>2222</v>
      </c>
      <c r="J120" s="76">
        <v>2</v>
      </c>
      <c r="K120" s="76" t="s">
        <v>2223</v>
      </c>
      <c r="L120" s="76" t="s">
        <v>700</v>
      </c>
      <c r="M120" s="76" t="s">
        <v>1385</v>
      </c>
      <c r="N120" s="76" t="s">
        <v>2224</v>
      </c>
      <c r="O120" s="76" t="s">
        <v>637</v>
      </c>
      <c r="P120" s="76" t="s">
        <v>2225</v>
      </c>
      <c r="Q120" s="76" t="s">
        <v>1196</v>
      </c>
      <c r="R120" s="76" t="s">
        <v>702</v>
      </c>
      <c r="S120" s="76" t="s">
        <v>703</v>
      </c>
      <c r="T120" s="76" t="s">
        <v>105</v>
      </c>
      <c r="U120" s="76" t="s">
        <v>106</v>
      </c>
      <c r="V120" s="76" t="s">
        <v>107</v>
      </c>
      <c r="W120" s="76" t="s">
        <v>108</v>
      </c>
      <c r="X120" s="76" t="s">
        <v>109</v>
      </c>
      <c r="Y120" s="76" t="s">
        <v>110</v>
      </c>
      <c r="Z120" s="76" t="s">
        <v>111</v>
      </c>
      <c r="AA120" s="76" t="s">
        <v>2251</v>
      </c>
      <c r="AB120" s="76">
        <v>42</v>
      </c>
    </row>
    <row r="121" spans="1:28" ht="18.75" customHeight="1" x14ac:dyDescent="0.55000000000000004">
      <c r="A121" s="109">
        <v>117004</v>
      </c>
      <c r="B121" s="76" t="s">
        <v>2227</v>
      </c>
      <c r="C121" s="76" t="s">
        <v>633</v>
      </c>
      <c r="D121" s="76" t="s">
        <v>105</v>
      </c>
      <c r="E121" s="76" t="s">
        <v>647</v>
      </c>
      <c r="F121" s="76" t="s">
        <v>627</v>
      </c>
      <c r="G121" s="106">
        <v>45507</v>
      </c>
      <c r="H121" s="106">
        <v>45507</v>
      </c>
      <c r="I121" s="76" t="s">
        <v>2228</v>
      </c>
      <c r="J121" s="76">
        <v>1</v>
      </c>
      <c r="K121" s="76" t="s">
        <v>2229</v>
      </c>
      <c r="L121" s="76" t="s">
        <v>700</v>
      </c>
      <c r="M121" s="76" t="s">
        <v>1198</v>
      </c>
      <c r="N121" s="76" t="s">
        <v>2224</v>
      </c>
      <c r="O121" s="76" t="s">
        <v>637</v>
      </c>
      <c r="P121" s="76" t="s">
        <v>2230</v>
      </c>
      <c r="Q121" s="76" t="s">
        <v>2231</v>
      </c>
      <c r="R121" s="76" t="s">
        <v>702</v>
      </c>
      <c r="S121" s="76" t="s">
        <v>703</v>
      </c>
      <c r="T121" s="76" t="s">
        <v>105</v>
      </c>
      <c r="U121" s="76" t="s">
        <v>106</v>
      </c>
      <c r="V121" s="76" t="s">
        <v>107</v>
      </c>
      <c r="W121" s="76" t="s">
        <v>108</v>
      </c>
      <c r="X121" s="76" t="s">
        <v>109</v>
      </c>
      <c r="Y121" s="76" t="s">
        <v>110</v>
      </c>
      <c r="Z121" s="76" t="s">
        <v>111</v>
      </c>
      <c r="AA121" s="76" t="s">
        <v>2257</v>
      </c>
      <c r="AB121" s="76">
        <v>43</v>
      </c>
    </row>
    <row r="122" spans="1:28" ht="18.75" customHeight="1" x14ac:dyDescent="0.55000000000000004">
      <c r="A122" s="109">
        <v>117005</v>
      </c>
      <c r="B122" s="76" t="s">
        <v>2233</v>
      </c>
      <c r="C122" s="76" t="s">
        <v>649</v>
      </c>
      <c r="D122" s="76" t="s">
        <v>105</v>
      </c>
      <c r="E122" s="76" t="s">
        <v>691</v>
      </c>
      <c r="F122" s="76" t="s">
        <v>627</v>
      </c>
      <c r="G122" s="106">
        <v>45549</v>
      </c>
      <c r="H122" s="106">
        <v>45549</v>
      </c>
      <c r="I122" s="76" t="s">
        <v>2234</v>
      </c>
      <c r="J122" s="76">
        <v>2</v>
      </c>
      <c r="K122" s="76" t="s">
        <v>2235</v>
      </c>
      <c r="L122" s="76" t="s">
        <v>700</v>
      </c>
      <c r="M122" s="76" t="s">
        <v>2236</v>
      </c>
      <c r="N122" s="76" t="s">
        <v>2237</v>
      </c>
      <c r="O122" s="76" t="s">
        <v>637</v>
      </c>
      <c r="P122" s="76" t="s">
        <v>2238</v>
      </c>
      <c r="Q122" s="76" t="s">
        <v>2239</v>
      </c>
      <c r="R122" s="76" t="s">
        <v>702</v>
      </c>
      <c r="S122" s="76" t="s">
        <v>703</v>
      </c>
      <c r="T122" s="76" t="s">
        <v>105</v>
      </c>
      <c r="U122" s="76" t="s">
        <v>106</v>
      </c>
      <c r="V122" s="76" t="s">
        <v>107</v>
      </c>
      <c r="W122" s="76" t="s">
        <v>108</v>
      </c>
      <c r="X122" s="76" t="s">
        <v>109</v>
      </c>
      <c r="Y122" s="76" t="s">
        <v>110</v>
      </c>
      <c r="Z122" s="76" t="s">
        <v>111</v>
      </c>
      <c r="AA122" s="76" t="s">
        <v>2263</v>
      </c>
      <c r="AB122" s="76">
        <v>497</v>
      </c>
    </row>
    <row r="123" spans="1:28" ht="18.75" customHeight="1" x14ac:dyDescent="0.55000000000000004">
      <c r="A123" s="101">
        <v>117006</v>
      </c>
      <c r="B123" s="76" t="s">
        <v>2241</v>
      </c>
      <c r="C123" s="76" t="s">
        <v>633</v>
      </c>
      <c r="D123" s="76" t="s">
        <v>105</v>
      </c>
      <c r="E123" s="76" t="s">
        <v>647</v>
      </c>
      <c r="F123" s="76" t="s">
        <v>627</v>
      </c>
      <c r="G123" s="106">
        <v>45626</v>
      </c>
      <c r="H123" s="106">
        <v>45627</v>
      </c>
      <c r="I123" s="76" t="s">
        <v>2242</v>
      </c>
      <c r="J123" s="76">
        <v>1</v>
      </c>
      <c r="K123" s="76" t="s">
        <v>2243</v>
      </c>
      <c r="L123" s="76" t="s">
        <v>700</v>
      </c>
      <c r="M123" s="76" t="s">
        <v>1198</v>
      </c>
      <c r="N123" s="76" t="s">
        <v>1199</v>
      </c>
      <c r="O123" s="76" t="s">
        <v>637</v>
      </c>
      <c r="P123" s="76" t="s">
        <v>2244</v>
      </c>
      <c r="Q123" s="76" t="s">
        <v>1603</v>
      </c>
      <c r="R123" s="76" t="s">
        <v>702</v>
      </c>
      <c r="S123" s="76" t="s">
        <v>2245</v>
      </c>
      <c r="T123" s="76" t="s">
        <v>105</v>
      </c>
      <c r="U123" s="76" t="s">
        <v>106</v>
      </c>
      <c r="V123" s="76" t="s">
        <v>107</v>
      </c>
      <c r="W123" s="76" t="s">
        <v>108</v>
      </c>
      <c r="X123" s="76" t="s">
        <v>109</v>
      </c>
      <c r="Y123" s="76" t="s">
        <v>110</v>
      </c>
      <c r="Z123" s="76" t="s">
        <v>111</v>
      </c>
      <c r="AA123" s="76" t="s">
        <v>2266</v>
      </c>
      <c r="AB123" s="76">
        <v>498</v>
      </c>
    </row>
    <row r="124" spans="1:28" ht="18.75" customHeight="1" x14ac:dyDescent="0.55000000000000004">
      <c r="A124" s="101">
        <v>117007</v>
      </c>
      <c r="B124" s="76" t="s">
        <v>2247</v>
      </c>
      <c r="C124" s="76" t="s">
        <v>633</v>
      </c>
      <c r="D124" s="76" t="s">
        <v>105</v>
      </c>
      <c r="E124" s="76" t="s">
        <v>647</v>
      </c>
      <c r="F124" s="76" t="s">
        <v>627</v>
      </c>
      <c r="G124" s="106">
        <v>45640</v>
      </c>
      <c r="H124" s="106">
        <v>45640</v>
      </c>
      <c r="I124" s="76" t="s">
        <v>2248</v>
      </c>
      <c r="J124" s="76">
        <v>1</v>
      </c>
      <c r="K124" s="76" t="s">
        <v>2249</v>
      </c>
      <c r="L124" s="76" t="s">
        <v>700</v>
      </c>
      <c r="M124" s="76" t="s">
        <v>706</v>
      </c>
      <c r="N124" s="76" t="s">
        <v>707</v>
      </c>
      <c r="O124" s="76" t="s">
        <v>637</v>
      </c>
      <c r="P124" s="76" t="s">
        <v>2250</v>
      </c>
      <c r="Q124" s="76" t="s">
        <v>704</v>
      </c>
      <c r="R124" s="76" t="s">
        <v>702</v>
      </c>
      <c r="S124" s="76" t="s">
        <v>2245</v>
      </c>
      <c r="T124" s="76" t="s">
        <v>105</v>
      </c>
      <c r="U124" s="76" t="s">
        <v>106</v>
      </c>
      <c r="V124" s="76" t="s">
        <v>107</v>
      </c>
      <c r="W124" s="76" t="s">
        <v>108</v>
      </c>
      <c r="X124" s="76" t="s">
        <v>109</v>
      </c>
      <c r="Y124" s="76" t="s">
        <v>110</v>
      </c>
      <c r="Z124" s="76" t="s">
        <v>111</v>
      </c>
      <c r="AA124" s="76" t="s">
        <v>2268</v>
      </c>
      <c r="AB124" s="76">
        <v>499</v>
      </c>
    </row>
    <row r="125" spans="1:28" ht="18.75" customHeight="1" x14ac:dyDescent="0.55000000000000004">
      <c r="A125" s="101">
        <v>117008</v>
      </c>
      <c r="B125" s="76" t="s">
        <v>2252</v>
      </c>
      <c r="C125" s="76" t="s">
        <v>633</v>
      </c>
      <c r="D125" s="76" t="s">
        <v>105</v>
      </c>
      <c r="E125" s="76" t="s">
        <v>647</v>
      </c>
      <c r="F125" s="76" t="s">
        <v>627</v>
      </c>
      <c r="G125" s="106">
        <v>45683</v>
      </c>
      <c r="H125" s="106">
        <v>45683</v>
      </c>
      <c r="I125" s="76" t="s">
        <v>2253</v>
      </c>
      <c r="J125" s="76">
        <v>1</v>
      </c>
      <c r="K125" s="76" t="s">
        <v>2254</v>
      </c>
      <c r="L125" s="76" t="s">
        <v>700</v>
      </c>
      <c r="M125" s="76" t="s">
        <v>1198</v>
      </c>
      <c r="N125" s="76" t="s">
        <v>701</v>
      </c>
      <c r="O125" s="76" t="s">
        <v>637</v>
      </c>
      <c r="P125" s="76" t="s">
        <v>2255</v>
      </c>
      <c r="Q125" s="76" t="s">
        <v>2256</v>
      </c>
      <c r="R125" s="76" t="s">
        <v>702</v>
      </c>
      <c r="S125" s="76" t="s">
        <v>2245</v>
      </c>
      <c r="T125" s="76" t="s">
        <v>105</v>
      </c>
      <c r="U125" s="76" t="s">
        <v>106</v>
      </c>
      <c r="V125" s="76" t="s">
        <v>107</v>
      </c>
      <c r="W125" s="76" t="s">
        <v>108</v>
      </c>
      <c r="X125" s="76" t="s">
        <v>109</v>
      </c>
      <c r="Y125" s="76" t="s">
        <v>110</v>
      </c>
      <c r="Z125" s="76" t="s">
        <v>111</v>
      </c>
      <c r="AA125" s="76" t="s">
        <v>2273</v>
      </c>
      <c r="AB125" s="76">
        <v>663</v>
      </c>
    </row>
    <row r="126" spans="1:28" ht="18.75" customHeight="1" x14ac:dyDescent="0.55000000000000004">
      <c r="A126" s="101">
        <v>117009</v>
      </c>
      <c r="B126" s="76" t="s">
        <v>2258</v>
      </c>
      <c r="C126" s="76" t="s">
        <v>633</v>
      </c>
      <c r="D126" s="76" t="s">
        <v>105</v>
      </c>
      <c r="E126" s="76" t="s">
        <v>647</v>
      </c>
      <c r="F126" s="76" t="s">
        <v>627</v>
      </c>
      <c r="G126" s="106">
        <v>45696</v>
      </c>
      <c r="H126" s="106">
        <v>45696</v>
      </c>
      <c r="I126" s="76" t="s">
        <v>2259</v>
      </c>
      <c r="J126" s="76">
        <v>1</v>
      </c>
      <c r="K126" s="76" t="s">
        <v>2260</v>
      </c>
      <c r="L126" s="76" t="s">
        <v>2261</v>
      </c>
      <c r="M126" s="76" t="s">
        <v>676</v>
      </c>
      <c r="N126" s="76" t="s">
        <v>707</v>
      </c>
      <c r="O126" s="76" t="s">
        <v>637</v>
      </c>
      <c r="P126" s="76" t="s">
        <v>2262</v>
      </c>
      <c r="Q126" s="76" t="s">
        <v>670</v>
      </c>
      <c r="R126" s="76" t="s">
        <v>702</v>
      </c>
      <c r="S126" s="76" t="s">
        <v>2245</v>
      </c>
      <c r="T126" s="76" t="s">
        <v>105</v>
      </c>
      <c r="U126" s="76" t="s">
        <v>106</v>
      </c>
      <c r="V126" s="76" t="s">
        <v>107</v>
      </c>
      <c r="W126" s="76" t="s">
        <v>108</v>
      </c>
      <c r="X126" s="76" t="s">
        <v>109</v>
      </c>
      <c r="Y126" s="76" t="s">
        <v>110</v>
      </c>
      <c r="Z126" s="76" t="s">
        <v>111</v>
      </c>
      <c r="AA126" s="76" t="s">
        <v>2280</v>
      </c>
      <c r="AB126" s="76">
        <v>53</v>
      </c>
    </row>
    <row r="127" spans="1:28" ht="18.75" customHeight="1" x14ac:dyDescent="0.55000000000000004">
      <c r="A127" s="101">
        <v>117010</v>
      </c>
      <c r="B127" s="76" t="s">
        <v>2264</v>
      </c>
      <c r="C127" s="76" t="s">
        <v>633</v>
      </c>
      <c r="D127" s="76" t="s">
        <v>105</v>
      </c>
      <c r="E127" s="76" t="s">
        <v>647</v>
      </c>
      <c r="F127" s="76" t="s">
        <v>627</v>
      </c>
      <c r="G127" s="106">
        <v>45696</v>
      </c>
      <c r="H127" s="106">
        <v>45696</v>
      </c>
      <c r="I127" s="76" t="s">
        <v>2265</v>
      </c>
      <c r="J127" s="76">
        <v>1</v>
      </c>
      <c r="K127" s="76" t="s">
        <v>2260</v>
      </c>
      <c r="L127" s="76" t="s">
        <v>2261</v>
      </c>
      <c r="M127" s="76" t="s">
        <v>676</v>
      </c>
      <c r="N127" s="76" t="s">
        <v>707</v>
      </c>
      <c r="O127" s="76" t="s">
        <v>637</v>
      </c>
      <c r="P127" s="76" t="s">
        <v>2262</v>
      </c>
      <c r="Q127" s="76" t="s">
        <v>670</v>
      </c>
      <c r="R127" s="76" t="s">
        <v>702</v>
      </c>
      <c r="S127" s="76" t="s">
        <v>2245</v>
      </c>
      <c r="T127" s="76" t="s">
        <v>105</v>
      </c>
      <c r="U127" s="76" t="s">
        <v>106</v>
      </c>
      <c r="V127" s="76" t="s">
        <v>107</v>
      </c>
      <c r="W127" s="76" t="s">
        <v>108</v>
      </c>
      <c r="X127" s="76" t="s">
        <v>109</v>
      </c>
      <c r="Y127" s="76" t="s">
        <v>110</v>
      </c>
      <c r="Z127" s="76" t="s">
        <v>111</v>
      </c>
      <c r="AA127" s="76" t="s">
        <v>2284</v>
      </c>
      <c r="AB127" s="76">
        <v>54</v>
      </c>
    </row>
    <row r="128" spans="1:28" ht="18.75" customHeight="1" x14ac:dyDescent="0.55000000000000004">
      <c r="A128" s="109">
        <v>118001</v>
      </c>
      <c r="B128" s="76" t="s">
        <v>1386</v>
      </c>
      <c r="C128" s="76" t="s">
        <v>633</v>
      </c>
      <c r="D128" s="76" t="s">
        <v>112</v>
      </c>
      <c r="E128" s="76" t="s">
        <v>634</v>
      </c>
      <c r="F128" s="76" t="s">
        <v>627</v>
      </c>
      <c r="G128" s="106">
        <v>45484</v>
      </c>
      <c r="H128" s="106">
        <v>45484</v>
      </c>
      <c r="I128" s="76" t="s">
        <v>2267</v>
      </c>
      <c r="J128" s="76">
        <v>1</v>
      </c>
      <c r="K128" s="76" t="s">
        <v>1387</v>
      </c>
      <c r="L128" s="76" t="s">
        <v>1133</v>
      </c>
      <c r="M128" s="76" t="s">
        <v>816</v>
      </c>
      <c r="N128" s="76" t="s">
        <v>1671</v>
      </c>
      <c r="O128" s="76" t="s">
        <v>637</v>
      </c>
      <c r="P128" s="76" t="s">
        <v>711</v>
      </c>
      <c r="Q128" s="76" t="s">
        <v>630</v>
      </c>
      <c r="R128" s="76" t="s">
        <v>1135</v>
      </c>
      <c r="S128" s="76" t="s">
        <v>633</v>
      </c>
      <c r="T128" s="76" t="s">
        <v>112</v>
      </c>
      <c r="U128" s="76" t="s">
        <v>113</v>
      </c>
      <c r="V128" s="76" t="s">
        <v>114</v>
      </c>
      <c r="W128" s="76" t="s">
        <v>115</v>
      </c>
      <c r="X128" s="76" t="s">
        <v>116</v>
      </c>
      <c r="Y128" s="76" t="s">
        <v>117</v>
      </c>
      <c r="Z128" s="76" t="s">
        <v>118</v>
      </c>
      <c r="AA128" s="76" t="s">
        <v>2289</v>
      </c>
      <c r="AB128" s="76">
        <v>55</v>
      </c>
    </row>
    <row r="129" spans="1:28" ht="18.75" customHeight="1" x14ac:dyDescent="0.55000000000000004">
      <c r="A129" s="101">
        <v>118002</v>
      </c>
      <c r="B129" s="76" t="s">
        <v>1253</v>
      </c>
      <c r="C129" s="76" t="s">
        <v>633</v>
      </c>
      <c r="D129" s="76" t="s">
        <v>112</v>
      </c>
      <c r="E129" s="76" t="s">
        <v>634</v>
      </c>
      <c r="F129" s="76" t="s">
        <v>627</v>
      </c>
      <c r="G129" s="106">
        <v>45687</v>
      </c>
      <c r="H129" s="106">
        <v>45687</v>
      </c>
      <c r="I129" s="76" t="s">
        <v>2269</v>
      </c>
      <c r="J129" s="76">
        <v>1</v>
      </c>
      <c r="K129" s="76" t="s">
        <v>2270</v>
      </c>
      <c r="L129" s="76" t="s">
        <v>1133</v>
      </c>
      <c r="M129" s="76" t="s">
        <v>2271</v>
      </c>
      <c r="N129" s="76" t="s">
        <v>1134</v>
      </c>
      <c r="O129" s="76" t="s">
        <v>637</v>
      </c>
      <c r="P129" s="76" t="s">
        <v>2272</v>
      </c>
      <c r="Q129" s="76" t="s">
        <v>630</v>
      </c>
      <c r="R129" s="76" t="s">
        <v>1135</v>
      </c>
      <c r="S129" s="76" t="s">
        <v>633</v>
      </c>
      <c r="T129" s="76" t="s">
        <v>112</v>
      </c>
      <c r="U129" s="76" t="s">
        <v>113</v>
      </c>
      <c r="V129" s="76" t="s">
        <v>114</v>
      </c>
      <c r="W129" s="76" t="s">
        <v>115</v>
      </c>
      <c r="X129" s="76" t="s">
        <v>116</v>
      </c>
      <c r="Y129" s="76" t="s">
        <v>117</v>
      </c>
      <c r="Z129" s="76" t="s">
        <v>118</v>
      </c>
      <c r="AA129" s="76" t="s">
        <v>2294</v>
      </c>
      <c r="AB129" s="76">
        <v>56</v>
      </c>
    </row>
    <row r="130" spans="1:28" ht="18.75" customHeight="1" x14ac:dyDescent="0.55000000000000004">
      <c r="A130" s="109">
        <v>120001</v>
      </c>
      <c r="B130" s="76" t="s">
        <v>2274</v>
      </c>
      <c r="C130" s="76" t="s">
        <v>649</v>
      </c>
      <c r="D130" s="76" t="s">
        <v>712</v>
      </c>
      <c r="E130" s="76" t="s">
        <v>647</v>
      </c>
      <c r="F130" s="76" t="s">
        <v>627</v>
      </c>
      <c r="G130" s="106">
        <v>45394</v>
      </c>
      <c r="H130" s="106">
        <v>45404</v>
      </c>
      <c r="I130" s="76" t="s">
        <v>2275</v>
      </c>
      <c r="J130" s="76">
        <v>16</v>
      </c>
      <c r="K130" s="76" t="s">
        <v>2276</v>
      </c>
      <c r="L130" s="76" t="s">
        <v>800</v>
      </c>
      <c r="M130" s="76" t="s">
        <v>780</v>
      </c>
      <c r="N130" s="76" t="s">
        <v>712</v>
      </c>
      <c r="O130" s="76" t="s">
        <v>637</v>
      </c>
      <c r="P130" s="76" t="s">
        <v>2277</v>
      </c>
      <c r="Q130" s="76" t="s">
        <v>2278</v>
      </c>
      <c r="R130" s="76" t="s">
        <v>2279</v>
      </c>
      <c r="S130" s="76" t="s">
        <v>633</v>
      </c>
      <c r="T130" s="76" t="s">
        <v>712</v>
      </c>
      <c r="U130" s="76" t="s">
        <v>715</v>
      </c>
      <c r="V130" s="76" t="s">
        <v>716</v>
      </c>
      <c r="W130" s="76" t="s">
        <v>717</v>
      </c>
      <c r="X130" s="76" t="s">
        <v>718</v>
      </c>
      <c r="Y130" s="76" t="s">
        <v>719</v>
      </c>
      <c r="Z130" s="76" t="s">
        <v>720</v>
      </c>
      <c r="AA130" s="76" t="s">
        <v>2299</v>
      </c>
      <c r="AB130" s="76">
        <v>57</v>
      </c>
    </row>
    <row r="131" spans="1:28" ht="18.75" customHeight="1" x14ac:dyDescent="0.55000000000000004">
      <c r="A131" s="109">
        <v>120002</v>
      </c>
      <c r="B131" s="76" t="s">
        <v>2281</v>
      </c>
      <c r="C131" s="76" t="s">
        <v>649</v>
      </c>
      <c r="D131" s="76" t="s">
        <v>712</v>
      </c>
      <c r="E131" s="76" t="s">
        <v>647</v>
      </c>
      <c r="F131" s="76" t="s">
        <v>627</v>
      </c>
      <c r="G131" s="106">
        <v>45422</v>
      </c>
      <c r="H131" s="106">
        <v>45432</v>
      </c>
      <c r="I131" s="76" t="s">
        <v>2282</v>
      </c>
      <c r="J131" s="76">
        <v>14</v>
      </c>
      <c r="K131" s="76" t="s">
        <v>2283</v>
      </c>
      <c r="L131" s="76" t="s">
        <v>800</v>
      </c>
      <c r="M131" s="76" t="s">
        <v>780</v>
      </c>
      <c r="N131" s="76" t="s">
        <v>712</v>
      </c>
      <c r="O131" s="76" t="s">
        <v>637</v>
      </c>
      <c r="P131" s="76" t="s">
        <v>2277</v>
      </c>
      <c r="Q131" s="76" t="s">
        <v>2278</v>
      </c>
      <c r="R131" s="76" t="s">
        <v>2279</v>
      </c>
      <c r="S131" s="76" t="s">
        <v>633</v>
      </c>
      <c r="T131" s="76" t="s">
        <v>712</v>
      </c>
      <c r="U131" s="76" t="s">
        <v>715</v>
      </c>
      <c r="V131" s="76" t="s">
        <v>716</v>
      </c>
      <c r="W131" s="76" t="s">
        <v>717</v>
      </c>
      <c r="X131" s="76" t="s">
        <v>718</v>
      </c>
      <c r="Y131" s="76" t="s">
        <v>719</v>
      </c>
      <c r="Z131" s="76" t="s">
        <v>720</v>
      </c>
      <c r="AA131" s="76" t="s">
        <v>2303</v>
      </c>
      <c r="AB131" s="76">
        <v>64</v>
      </c>
    </row>
    <row r="132" spans="1:28" ht="18.75" customHeight="1" x14ac:dyDescent="0.55000000000000004">
      <c r="A132" s="109">
        <v>121001</v>
      </c>
      <c r="B132" s="76" t="s">
        <v>2285</v>
      </c>
      <c r="C132" s="76" t="s">
        <v>633</v>
      </c>
      <c r="D132" s="76" t="s">
        <v>722</v>
      </c>
      <c r="E132" s="76" t="s">
        <v>647</v>
      </c>
      <c r="F132" s="76" t="s">
        <v>627</v>
      </c>
      <c r="G132" s="106">
        <v>45437</v>
      </c>
      <c r="H132" s="106">
        <v>45437</v>
      </c>
      <c r="I132" s="76" t="s">
        <v>2286</v>
      </c>
      <c r="J132" s="76">
        <v>1</v>
      </c>
      <c r="K132" s="76" t="s">
        <v>2287</v>
      </c>
      <c r="L132" s="76" t="s">
        <v>651</v>
      </c>
      <c r="M132" s="76" t="s">
        <v>662</v>
      </c>
      <c r="N132" s="76" t="s">
        <v>730</v>
      </c>
      <c r="O132" s="76" t="s">
        <v>637</v>
      </c>
      <c r="P132" s="76" t="s">
        <v>2288</v>
      </c>
      <c r="Q132" s="76" t="s">
        <v>630</v>
      </c>
      <c r="R132" s="76" t="s">
        <v>1605</v>
      </c>
      <c r="S132" s="76" t="s">
        <v>633</v>
      </c>
      <c r="T132" s="76" t="s">
        <v>722</v>
      </c>
      <c r="U132" s="76" t="s">
        <v>724</v>
      </c>
      <c r="V132" s="76" t="s">
        <v>1293</v>
      </c>
      <c r="W132" s="76" t="s">
        <v>725</v>
      </c>
      <c r="X132" s="76" t="s">
        <v>726</v>
      </c>
      <c r="Y132" s="76" t="s">
        <v>727</v>
      </c>
      <c r="Z132" s="76" t="s">
        <v>728</v>
      </c>
      <c r="AA132" s="76" t="s">
        <v>2309</v>
      </c>
      <c r="AB132" s="76">
        <v>65</v>
      </c>
    </row>
    <row r="133" spans="1:28" ht="18.75" customHeight="1" x14ac:dyDescent="0.55000000000000004">
      <c r="A133" s="109">
        <v>121002</v>
      </c>
      <c r="B133" s="76" t="s">
        <v>2290</v>
      </c>
      <c r="C133" s="76" t="s">
        <v>633</v>
      </c>
      <c r="D133" s="76" t="s">
        <v>722</v>
      </c>
      <c r="E133" s="76" t="s">
        <v>647</v>
      </c>
      <c r="F133" s="76" t="s">
        <v>627</v>
      </c>
      <c r="G133" s="106">
        <v>45556</v>
      </c>
      <c r="H133" s="106">
        <v>45556</v>
      </c>
      <c r="I133" s="76" t="s">
        <v>2291</v>
      </c>
      <c r="J133" s="76">
        <v>1</v>
      </c>
      <c r="K133" s="76" t="s">
        <v>2292</v>
      </c>
      <c r="L133" s="76" t="s">
        <v>651</v>
      </c>
      <c r="M133" s="76" t="s">
        <v>662</v>
      </c>
      <c r="N133" s="76" t="s">
        <v>1604</v>
      </c>
      <c r="O133" s="76" t="s">
        <v>637</v>
      </c>
      <c r="P133" s="76" t="s">
        <v>2293</v>
      </c>
      <c r="Q133" s="76" t="s">
        <v>630</v>
      </c>
      <c r="R133" s="76" t="s">
        <v>1605</v>
      </c>
      <c r="S133" s="76" t="s">
        <v>633</v>
      </c>
      <c r="T133" s="76" t="s">
        <v>722</v>
      </c>
      <c r="U133" s="76" t="s">
        <v>724</v>
      </c>
      <c r="V133" s="76" t="s">
        <v>1293</v>
      </c>
      <c r="W133" s="76" t="s">
        <v>725</v>
      </c>
      <c r="X133" s="76" t="s">
        <v>726</v>
      </c>
      <c r="Y133" s="76" t="s">
        <v>727</v>
      </c>
      <c r="Z133" s="76" t="s">
        <v>728</v>
      </c>
      <c r="AA133" s="76" t="s">
        <v>2315</v>
      </c>
      <c r="AB133" s="76">
        <v>66</v>
      </c>
    </row>
    <row r="134" spans="1:28" ht="18.75" customHeight="1" x14ac:dyDescent="0.55000000000000004">
      <c r="A134" s="101">
        <v>121003</v>
      </c>
      <c r="B134" s="76" t="s">
        <v>2295</v>
      </c>
      <c r="C134" s="76" t="s">
        <v>633</v>
      </c>
      <c r="D134" s="76" t="s">
        <v>722</v>
      </c>
      <c r="E134" s="76" t="s">
        <v>650</v>
      </c>
      <c r="F134" s="76" t="s">
        <v>627</v>
      </c>
      <c r="G134" s="106">
        <v>45584</v>
      </c>
      <c r="H134" s="106">
        <v>45584</v>
      </c>
      <c r="I134" s="76" t="s">
        <v>2296</v>
      </c>
      <c r="J134" s="76">
        <v>1</v>
      </c>
      <c r="K134" s="76" t="s">
        <v>2297</v>
      </c>
      <c r="L134" s="76" t="s">
        <v>651</v>
      </c>
      <c r="M134" s="76" t="s">
        <v>662</v>
      </c>
      <c r="N134" s="76" t="s">
        <v>1604</v>
      </c>
      <c r="O134" s="76" t="s">
        <v>637</v>
      </c>
      <c r="P134" s="76" t="s">
        <v>2298</v>
      </c>
      <c r="Q134" s="76" t="s">
        <v>630</v>
      </c>
      <c r="R134" s="76" t="s">
        <v>1605</v>
      </c>
      <c r="S134" s="76" t="s">
        <v>633</v>
      </c>
      <c r="T134" s="76" t="s">
        <v>722</v>
      </c>
      <c r="U134" s="76" t="s">
        <v>724</v>
      </c>
      <c r="V134" s="76" t="s">
        <v>1293</v>
      </c>
      <c r="W134" s="76" t="s">
        <v>725</v>
      </c>
      <c r="X134" s="76" t="s">
        <v>726</v>
      </c>
      <c r="Y134" s="76" t="s">
        <v>727</v>
      </c>
      <c r="Z134" s="76" t="s">
        <v>728</v>
      </c>
      <c r="AA134" s="76" t="s">
        <v>2319</v>
      </c>
      <c r="AB134" s="76">
        <v>67</v>
      </c>
    </row>
    <row r="135" spans="1:28" ht="18.75" customHeight="1" x14ac:dyDescent="0.55000000000000004">
      <c r="A135" s="101">
        <v>121004</v>
      </c>
      <c r="B135" s="76" t="s">
        <v>2300</v>
      </c>
      <c r="C135" s="76" t="s">
        <v>633</v>
      </c>
      <c r="D135" s="76" t="s">
        <v>722</v>
      </c>
      <c r="E135" s="76" t="s">
        <v>650</v>
      </c>
      <c r="F135" s="76" t="s">
        <v>627</v>
      </c>
      <c r="G135" s="106">
        <v>45612</v>
      </c>
      <c r="H135" s="106">
        <v>45612</v>
      </c>
      <c r="I135" s="76" t="s">
        <v>2301</v>
      </c>
      <c r="J135" s="76">
        <v>1</v>
      </c>
      <c r="K135" s="76" t="s">
        <v>2302</v>
      </c>
      <c r="L135" s="76" t="s">
        <v>651</v>
      </c>
      <c r="M135" s="76" t="s">
        <v>662</v>
      </c>
      <c r="N135" s="76" t="s">
        <v>1604</v>
      </c>
      <c r="O135" s="76" t="s">
        <v>637</v>
      </c>
      <c r="P135" s="76" t="s">
        <v>2298</v>
      </c>
      <c r="Q135" s="76" t="s">
        <v>630</v>
      </c>
      <c r="R135" s="76" t="s">
        <v>1605</v>
      </c>
      <c r="S135" s="76" t="s">
        <v>633</v>
      </c>
      <c r="T135" s="76" t="s">
        <v>722</v>
      </c>
      <c r="U135" s="76" t="s">
        <v>724</v>
      </c>
      <c r="V135" s="76" t="s">
        <v>1293</v>
      </c>
      <c r="W135" s="76" t="s">
        <v>725</v>
      </c>
      <c r="X135" s="76" t="s">
        <v>726</v>
      </c>
      <c r="Y135" s="76" t="s">
        <v>727</v>
      </c>
      <c r="Z135" s="76" t="s">
        <v>728</v>
      </c>
      <c r="AA135" s="76" t="s">
        <v>2322</v>
      </c>
      <c r="AB135" s="76">
        <v>68</v>
      </c>
    </row>
    <row r="136" spans="1:28" ht="18.75" customHeight="1" x14ac:dyDescent="0.55000000000000004">
      <c r="A136" s="101">
        <v>121005</v>
      </c>
      <c r="B136" s="76" t="s">
        <v>2304</v>
      </c>
      <c r="C136" s="76" t="s">
        <v>633</v>
      </c>
      <c r="D136" s="76" t="s">
        <v>722</v>
      </c>
      <c r="E136" s="76" t="s">
        <v>650</v>
      </c>
      <c r="F136" s="76" t="s">
        <v>627</v>
      </c>
      <c r="G136" s="106">
        <v>45619</v>
      </c>
      <c r="H136" s="106">
        <v>45619</v>
      </c>
      <c r="I136" s="76" t="s">
        <v>2305</v>
      </c>
      <c r="J136" s="76">
        <v>1</v>
      </c>
      <c r="K136" s="76" t="s">
        <v>2306</v>
      </c>
      <c r="L136" s="76" t="s">
        <v>651</v>
      </c>
      <c r="M136" s="76" t="s">
        <v>668</v>
      </c>
      <c r="N136" s="76" t="s">
        <v>2307</v>
      </c>
      <c r="O136" s="76" t="s">
        <v>637</v>
      </c>
      <c r="P136" s="76" t="s">
        <v>2298</v>
      </c>
      <c r="Q136" s="76" t="s">
        <v>630</v>
      </c>
      <c r="R136" s="76" t="s">
        <v>1605</v>
      </c>
      <c r="S136" s="76" t="s">
        <v>2308</v>
      </c>
      <c r="T136" s="76" t="s">
        <v>722</v>
      </c>
      <c r="U136" s="76" t="s">
        <v>724</v>
      </c>
      <c r="V136" s="76" t="s">
        <v>1293</v>
      </c>
      <c r="W136" s="76" t="s">
        <v>725</v>
      </c>
      <c r="X136" s="76" t="s">
        <v>726</v>
      </c>
      <c r="Y136" s="76" t="s">
        <v>727</v>
      </c>
      <c r="Z136" s="76" t="s">
        <v>728</v>
      </c>
      <c r="AA136" s="76" t="s">
        <v>2326</v>
      </c>
      <c r="AB136" s="76">
        <v>44</v>
      </c>
    </row>
    <row r="137" spans="1:28" ht="18.75" customHeight="1" x14ac:dyDescent="0.55000000000000004">
      <c r="A137" s="101">
        <v>121006</v>
      </c>
      <c r="B137" s="76" t="s">
        <v>2310</v>
      </c>
      <c r="C137" s="76" t="s">
        <v>633</v>
      </c>
      <c r="D137" s="76" t="s">
        <v>722</v>
      </c>
      <c r="E137" s="76" t="s">
        <v>650</v>
      </c>
      <c r="F137" s="76" t="s">
        <v>627</v>
      </c>
      <c r="G137" s="106">
        <v>45641</v>
      </c>
      <c r="H137" s="106">
        <v>45641</v>
      </c>
      <c r="I137" s="76" t="s">
        <v>2311</v>
      </c>
      <c r="J137" s="76">
        <v>1</v>
      </c>
      <c r="K137" s="76" t="s">
        <v>2312</v>
      </c>
      <c r="L137" s="76" t="s">
        <v>651</v>
      </c>
      <c r="M137" s="76" t="s">
        <v>676</v>
      </c>
      <c r="N137" s="76" t="s">
        <v>2313</v>
      </c>
      <c r="O137" s="76" t="s">
        <v>637</v>
      </c>
      <c r="P137" s="76" t="s">
        <v>2314</v>
      </c>
      <c r="Q137" s="76" t="s">
        <v>630</v>
      </c>
      <c r="R137" s="76" t="s">
        <v>1605</v>
      </c>
      <c r="S137" s="76" t="s">
        <v>2308</v>
      </c>
      <c r="T137" s="76" t="s">
        <v>722</v>
      </c>
      <c r="U137" s="76" t="s">
        <v>724</v>
      </c>
      <c r="V137" s="76" t="s">
        <v>1293</v>
      </c>
      <c r="W137" s="76" t="s">
        <v>725</v>
      </c>
      <c r="X137" s="76" t="s">
        <v>726</v>
      </c>
      <c r="Y137" s="76" t="s">
        <v>727</v>
      </c>
      <c r="Z137" s="76" t="s">
        <v>728</v>
      </c>
      <c r="AA137" s="76" t="s">
        <v>2330</v>
      </c>
      <c r="AB137" s="76">
        <v>45</v>
      </c>
    </row>
    <row r="138" spans="1:28" ht="18.75" customHeight="1" x14ac:dyDescent="0.55000000000000004">
      <c r="A138" s="109">
        <v>122001</v>
      </c>
      <c r="B138" s="76" t="s">
        <v>1388</v>
      </c>
      <c r="C138" s="76" t="s">
        <v>649</v>
      </c>
      <c r="D138" s="76" t="s">
        <v>1273</v>
      </c>
      <c r="E138" s="76" t="s">
        <v>647</v>
      </c>
      <c r="F138" s="76" t="s">
        <v>627</v>
      </c>
      <c r="G138" s="106">
        <v>45394</v>
      </c>
      <c r="H138" s="106">
        <v>45424</v>
      </c>
      <c r="I138" s="76" t="s">
        <v>2316</v>
      </c>
      <c r="J138" s="76">
        <v>6</v>
      </c>
      <c r="K138" s="76" t="s">
        <v>1389</v>
      </c>
      <c r="L138" s="76" t="s">
        <v>2317</v>
      </c>
      <c r="M138" s="76" t="s">
        <v>1048</v>
      </c>
      <c r="N138" s="76" t="s">
        <v>1586</v>
      </c>
      <c r="O138" s="76" t="s">
        <v>637</v>
      </c>
      <c r="P138" s="76" t="s">
        <v>669</v>
      </c>
      <c r="Q138" s="76" t="s">
        <v>2318</v>
      </c>
      <c r="R138" s="76" t="s">
        <v>860</v>
      </c>
      <c r="S138" s="76" t="s">
        <v>633</v>
      </c>
      <c r="T138" s="76" t="s">
        <v>1273</v>
      </c>
      <c r="U138" s="76" t="s">
        <v>1296</v>
      </c>
      <c r="V138" s="76" t="s">
        <v>1297</v>
      </c>
      <c r="W138" s="76" t="s">
        <v>1298</v>
      </c>
      <c r="X138" s="76" t="s">
        <v>1298</v>
      </c>
      <c r="Y138" s="76" t="s">
        <v>1299</v>
      </c>
      <c r="Z138" s="76" t="s">
        <v>1300</v>
      </c>
      <c r="AA138" s="76" t="s">
        <v>2334</v>
      </c>
      <c r="AB138" s="76">
        <v>46</v>
      </c>
    </row>
    <row r="139" spans="1:28" ht="18.75" customHeight="1" x14ac:dyDescent="0.55000000000000004">
      <c r="A139" s="109">
        <v>122002</v>
      </c>
      <c r="B139" s="76" t="s">
        <v>1390</v>
      </c>
      <c r="C139" s="76" t="s">
        <v>649</v>
      </c>
      <c r="D139" s="76" t="s">
        <v>1273</v>
      </c>
      <c r="E139" s="76" t="s">
        <v>647</v>
      </c>
      <c r="F139" s="76" t="s">
        <v>627</v>
      </c>
      <c r="G139" s="106">
        <v>45499</v>
      </c>
      <c r="H139" s="106">
        <v>45542</v>
      </c>
      <c r="I139" s="76" t="s">
        <v>2320</v>
      </c>
      <c r="J139" s="76">
        <v>11</v>
      </c>
      <c r="K139" s="76" t="s">
        <v>2321</v>
      </c>
      <c r="L139" s="76" t="s">
        <v>2317</v>
      </c>
      <c r="M139" s="76" t="s">
        <v>1048</v>
      </c>
      <c r="N139" s="76" t="s">
        <v>1586</v>
      </c>
      <c r="O139" s="76" t="s">
        <v>637</v>
      </c>
      <c r="P139" s="76" t="s">
        <v>669</v>
      </c>
      <c r="Q139" s="76" t="s">
        <v>2318</v>
      </c>
      <c r="R139" s="76" t="s">
        <v>860</v>
      </c>
      <c r="S139" s="76" t="s">
        <v>633</v>
      </c>
      <c r="T139" s="76" t="s">
        <v>1273</v>
      </c>
      <c r="U139" s="76" t="s">
        <v>1296</v>
      </c>
      <c r="V139" s="76" t="s">
        <v>1297</v>
      </c>
      <c r="W139" s="76" t="s">
        <v>1298</v>
      </c>
      <c r="X139" s="76" t="s">
        <v>1298</v>
      </c>
      <c r="Y139" s="76" t="s">
        <v>1299</v>
      </c>
      <c r="Z139" s="76" t="s">
        <v>1300</v>
      </c>
      <c r="AA139" s="76" t="s">
        <v>2337</v>
      </c>
      <c r="AB139" s="76">
        <v>47</v>
      </c>
    </row>
    <row r="140" spans="1:28" ht="18.75" customHeight="1" x14ac:dyDescent="0.55000000000000004">
      <c r="A140" s="109">
        <v>122003</v>
      </c>
      <c r="B140" s="76" t="s">
        <v>2323</v>
      </c>
      <c r="C140" s="76" t="s">
        <v>649</v>
      </c>
      <c r="D140" s="76" t="s">
        <v>1273</v>
      </c>
      <c r="E140" s="76" t="s">
        <v>647</v>
      </c>
      <c r="F140" s="76" t="s">
        <v>627</v>
      </c>
      <c r="G140" s="106">
        <v>45552</v>
      </c>
      <c r="H140" s="106">
        <v>45552</v>
      </c>
      <c r="I140" s="76" t="s">
        <v>2324</v>
      </c>
      <c r="J140" s="76">
        <v>2</v>
      </c>
      <c r="K140" s="76" t="s">
        <v>2325</v>
      </c>
      <c r="L140" s="76" t="s">
        <v>2317</v>
      </c>
      <c r="M140" s="76" t="s">
        <v>2004</v>
      </c>
      <c r="N140" s="76" t="s">
        <v>1586</v>
      </c>
      <c r="O140" s="76" t="s">
        <v>637</v>
      </c>
      <c r="P140" s="76" t="s">
        <v>669</v>
      </c>
      <c r="Q140" s="76" t="s">
        <v>2318</v>
      </c>
      <c r="R140" s="76" t="s">
        <v>860</v>
      </c>
      <c r="S140" s="76" t="s">
        <v>633</v>
      </c>
      <c r="T140" s="76" t="s">
        <v>1273</v>
      </c>
      <c r="U140" s="76" t="s">
        <v>1296</v>
      </c>
      <c r="V140" s="76" t="s">
        <v>1297</v>
      </c>
      <c r="W140" s="76" t="s">
        <v>1298</v>
      </c>
      <c r="X140" s="76" t="s">
        <v>1298</v>
      </c>
      <c r="Y140" s="76" t="s">
        <v>1299</v>
      </c>
      <c r="Z140" s="76" t="s">
        <v>1300</v>
      </c>
      <c r="AA140" s="76" t="s">
        <v>2340</v>
      </c>
      <c r="AB140" s="76">
        <v>48</v>
      </c>
    </row>
    <row r="141" spans="1:28" ht="18.75" customHeight="1" x14ac:dyDescent="0.55000000000000004">
      <c r="A141" s="109">
        <v>122004</v>
      </c>
      <c r="B141" s="76" t="s">
        <v>2327</v>
      </c>
      <c r="C141" s="76" t="s">
        <v>649</v>
      </c>
      <c r="D141" s="76" t="s">
        <v>1273</v>
      </c>
      <c r="E141" s="76" t="s">
        <v>647</v>
      </c>
      <c r="F141" s="76" t="s">
        <v>627</v>
      </c>
      <c r="G141" s="106">
        <v>45562</v>
      </c>
      <c r="H141" s="106">
        <v>45563</v>
      </c>
      <c r="I141" s="76" t="s">
        <v>2328</v>
      </c>
      <c r="J141" s="76">
        <v>4</v>
      </c>
      <c r="K141" s="76" t="s">
        <v>2329</v>
      </c>
      <c r="L141" s="76" t="s">
        <v>2317</v>
      </c>
      <c r="M141" s="76" t="s">
        <v>2004</v>
      </c>
      <c r="N141" s="76" t="s">
        <v>1586</v>
      </c>
      <c r="O141" s="76" t="s">
        <v>637</v>
      </c>
      <c r="P141" s="76" t="s">
        <v>669</v>
      </c>
      <c r="Q141" s="76" t="s">
        <v>2318</v>
      </c>
      <c r="R141" s="76" t="s">
        <v>860</v>
      </c>
      <c r="S141" s="76" t="s">
        <v>633</v>
      </c>
      <c r="T141" s="76" t="s">
        <v>1273</v>
      </c>
      <c r="U141" s="76" t="s">
        <v>1296</v>
      </c>
      <c r="V141" s="76" t="s">
        <v>1297</v>
      </c>
      <c r="W141" s="76" t="s">
        <v>1298</v>
      </c>
      <c r="X141" s="76" t="s">
        <v>1298</v>
      </c>
      <c r="Y141" s="76" t="s">
        <v>1299</v>
      </c>
      <c r="Z141" s="76" t="s">
        <v>1300</v>
      </c>
      <c r="AA141" s="76" t="s">
        <v>2344</v>
      </c>
      <c r="AB141" s="76">
        <v>49</v>
      </c>
    </row>
    <row r="142" spans="1:28" ht="18.75" customHeight="1" x14ac:dyDescent="0.55000000000000004">
      <c r="A142" s="101">
        <v>122005</v>
      </c>
      <c r="B142" s="76" t="s">
        <v>1585</v>
      </c>
      <c r="C142" s="76" t="s">
        <v>649</v>
      </c>
      <c r="D142" s="76" t="s">
        <v>1273</v>
      </c>
      <c r="E142" s="76" t="s">
        <v>647</v>
      </c>
      <c r="F142" s="76" t="s">
        <v>627</v>
      </c>
      <c r="G142" s="106">
        <v>45587</v>
      </c>
      <c r="H142" s="106">
        <v>45600</v>
      </c>
      <c r="I142" s="76" t="s">
        <v>2331</v>
      </c>
      <c r="J142" s="76">
        <v>10</v>
      </c>
      <c r="K142" s="76" t="s">
        <v>2332</v>
      </c>
      <c r="L142" s="76" t="s">
        <v>2317</v>
      </c>
      <c r="M142" s="76" t="s">
        <v>1048</v>
      </c>
      <c r="N142" s="76" t="s">
        <v>1586</v>
      </c>
      <c r="O142" s="76" t="s">
        <v>637</v>
      </c>
      <c r="P142" s="76" t="s">
        <v>669</v>
      </c>
      <c r="Q142" s="76" t="s">
        <v>2318</v>
      </c>
      <c r="R142" s="76" t="s">
        <v>2333</v>
      </c>
      <c r="S142" s="76" t="s">
        <v>633</v>
      </c>
      <c r="T142" s="76" t="s">
        <v>1273</v>
      </c>
      <c r="U142" s="76" t="s">
        <v>1296</v>
      </c>
      <c r="V142" s="76" t="s">
        <v>1297</v>
      </c>
      <c r="W142" s="76" t="s">
        <v>1298</v>
      </c>
      <c r="X142" s="76" t="s">
        <v>1298</v>
      </c>
      <c r="Y142" s="76" t="s">
        <v>1299</v>
      </c>
      <c r="Z142" s="76" t="s">
        <v>1300</v>
      </c>
      <c r="AA142" s="76" t="s">
        <v>2349</v>
      </c>
      <c r="AB142" s="76">
        <v>50</v>
      </c>
    </row>
    <row r="143" spans="1:28" ht="18.75" customHeight="1" x14ac:dyDescent="0.55000000000000004">
      <c r="A143" s="101">
        <v>122006</v>
      </c>
      <c r="B143" s="76" t="s">
        <v>1587</v>
      </c>
      <c r="C143" s="76" t="s">
        <v>649</v>
      </c>
      <c r="D143" s="76" t="s">
        <v>1273</v>
      </c>
      <c r="E143" s="76" t="s">
        <v>647</v>
      </c>
      <c r="F143" s="76" t="s">
        <v>627</v>
      </c>
      <c r="G143" s="106">
        <v>45618</v>
      </c>
      <c r="H143" s="106">
        <v>45631</v>
      </c>
      <c r="I143" s="76" t="s">
        <v>2335</v>
      </c>
      <c r="J143" s="76">
        <v>11</v>
      </c>
      <c r="K143" s="76" t="s">
        <v>2336</v>
      </c>
      <c r="L143" s="76" t="s">
        <v>2317</v>
      </c>
      <c r="M143" s="76" t="s">
        <v>2004</v>
      </c>
      <c r="N143" s="76" t="s">
        <v>1586</v>
      </c>
      <c r="O143" s="76" t="s">
        <v>637</v>
      </c>
      <c r="P143" s="76" t="s">
        <v>669</v>
      </c>
      <c r="Q143" s="76" t="s">
        <v>2318</v>
      </c>
      <c r="R143" s="76" t="s">
        <v>2333</v>
      </c>
      <c r="S143" s="76" t="s">
        <v>633</v>
      </c>
      <c r="T143" s="76" t="s">
        <v>1273</v>
      </c>
      <c r="U143" s="76" t="s">
        <v>1296</v>
      </c>
      <c r="V143" s="76" t="s">
        <v>1297</v>
      </c>
      <c r="W143" s="76" t="s">
        <v>1298</v>
      </c>
      <c r="X143" s="76" t="s">
        <v>1298</v>
      </c>
      <c r="Y143" s="76" t="s">
        <v>1299</v>
      </c>
      <c r="Z143" s="76" t="s">
        <v>1300</v>
      </c>
      <c r="AA143" s="76" t="s">
        <v>2352</v>
      </c>
      <c r="AB143" s="76">
        <v>51</v>
      </c>
    </row>
    <row r="144" spans="1:28" ht="18.75" customHeight="1" x14ac:dyDescent="0.55000000000000004">
      <c r="A144" s="101">
        <v>122007</v>
      </c>
      <c r="B144" s="76" t="s">
        <v>1588</v>
      </c>
      <c r="C144" s="76" t="s">
        <v>649</v>
      </c>
      <c r="D144" s="76" t="s">
        <v>1273</v>
      </c>
      <c r="E144" s="76" t="s">
        <v>647</v>
      </c>
      <c r="F144" s="76" t="s">
        <v>627</v>
      </c>
      <c r="G144" s="106">
        <v>45681</v>
      </c>
      <c r="H144" s="106">
        <v>45689</v>
      </c>
      <c r="I144" s="76" t="s">
        <v>2338</v>
      </c>
      <c r="J144" s="76">
        <v>5</v>
      </c>
      <c r="K144" s="76" t="s">
        <v>2339</v>
      </c>
      <c r="L144" s="76" t="s">
        <v>2317</v>
      </c>
      <c r="M144" s="76" t="s">
        <v>1048</v>
      </c>
      <c r="N144" s="76" t="s">
        <v>1586</v>
      </c>
      <c r="O144" s="76" t="s">
        <v>637</v>
      </c>
      <c r="P144" s="76" t="s">
        <v>669</v>
      </c>
      <c r="Q144" s="76" t="s">
        <v>2318</v>
      </c>
      <c r="R144" s="76" t="s">
        <v>2333</v>
      </c>
      <c r="S144" s="76" t="s">
        <v>633</v>
      </c>
      <c r="T144" s="76" t="s">
        <v>1273</v>
      </c>
      <c r="U144" s="76" t="s">
        <v>1296</v>
      </c>
      <c r="V144" s="76" t="s">
        <v>1297</v>
      </c>
      <c r="W144" s="76" t="s">
        <v>1298</v>
      </c>
      <c r="X144" s="76" t="s">
        <v>1298</v>
      </c>
      <c r="Y144" s="76" t="s">
        <v>1299</v>
      </c>
      <c r="Z144" s="76" t="s">
        <v>1300</v>
      </c>
      <c r="AA144" s="76" t="s">
        <v>2354</v>
      </c>
      <c r="AB144" s="76">
        <v>52</v>
      </c>
    </row>
    <row r="145" spans="1:28" ht="18.75" customHeight="1" x14ac:dyDescent="0.55000000000000004">
      <c r="A145" s="101">
        <v>122008</v>
      </c>
      <c r="B145" s="76" t="s">
        <v>2341</v>
      </c>
      <c r="C145" s="76" t="s">
        <v>649</v>
      </c>
      <c r="D145" s="76" t="s">
        <v>1273</v>
      </c>
      <c r="E145" s="76" t="s">
        <v>647</v>
      </c>
      <c r="F145" s="76" t="s">
        <v>627</v>
      </c>
      <c r="G145" s="106">
        <v>45688</v>
      </c>
      <c r="H145" s="106">
        <v>45690</v>
      </c>
      <c r="I145" s="76" t="s">
        <v>2342</v>
      </c>
      <c r="J145" s="76">
        <v>3</v>
      </c>
      <c r="K145" s="76" t="s">
        <v>2343</v>
      </c>
      <c r="L145" s="76" t="s">
        <v>2317</v>
      </c>
      <c r="M145" s="76" t="s">
        <v>2004</v>
      </c>
      <c r="N145" s="76" t="s">
        <v>1586</v>
      </c>
      <c r="O145" s="76" t="s">
        <v>637</v>
      </c>
      <c r="P145" s="76" t="s">
        <v>669</v>
      </c>
      <c r="Q145" s="76" t="s">
        <v>2318</v>
      </c>
      <c r="R145" s="76" t="s">
        <v>2333</v>
      </c>
      <c r="S145" s="76" t="s">
        <v>633</v>
      </c>
      <c r="T145" s="76" t="s">
        <v>1273</v>
      </c>
      <c r="U145" s="76" t="s">
        <v>1296</v>
      </c>
      <c r="V145" s="76" t="s">
        <v>1297</v>
      </c>
      <c r="W145" s="76" t="s">
        <v>1298</v>
      </c>
      <c r="X145" s="76" t="s">
        <v>1298</v>
      </c>
      <c r="Y145" s="76" t="s">
        <v>1299</v>
      </c>
      <c r="Z145" s="76" t="s">
        <v>1300</v>
      </c>
      <c r="AA145" s="76" t="s">
        <v>2356</v>
      </c>
      <c r="AB145" s="76">
        <v>58</v>
      </c>
    </row>
    <row r="146" spans="1:28" ht="18.75" customHeight="1" x14ac:dyDescent="0.55000000000000004">
      <c r="A146" s="101">
        <v>201001</v>
      </c>
      <c r="B146" s="76" t="s">
        <v>2345</v>
      </c>
      <c r="C146" s="76" t="s">
        <v>633</v>
      </c>
      <c r="D146" s="76" t="s">
        <v>1268</v>
      </c>
      <c r="E146" s="76" t="s">
        <v>634</v>
      </c>
      <c r="F146" s="76" t="s">
        <v>627</v>
      </c>
      <c r="G146" s="106">
        <v>45631</v>
      </c>
      <c r="H146" s="106">
        <v>45631</v>
      </c>
      <c r="I146" s="76" t="s">
        <v>2346</v>
      </c>
      <c r="J146" s="76">
        <v>1</v>
      </c>
      <c r="K146" s="76" t="s">
        <v>2347</v>
      </c>
      <c r="L146" s="76" t="s">
        <v>651</v>
      </c>
      <c r="M146" s="76" t="s">
        <v>633</v>
      </c>
      <c r="N146" s="76" t="s">
        <v>659</v>
      </c>
      <c r="O146" s="76" t="s">
        <v>629</v>
      </c>
      <c r="P146" s="76" t="s">
        <v>633</v>
      </c>
      <c r="Q146" s="76" t="s">
        <v>630</v>
      </c>
      <c r="R146" s="76" t="s">
        <v>633</v>
      </c>
      <c r="S146" s="76" t="s">
        <v>2348</v>
      </c>
      <c r="T146" s="76" t="s">
        <v>1268</v>
      </c>
      <c r="U146" s="76" t="s">
        <v>127</v>
      </c>
      <c r="V146" s="76" t="s">
        <v>128</v>
      </c>
      <c r="W146" s="76" t="s">
        <v>129</v>
      </c>
      <c r="X146" s="76" t="s">
        <v>130</v>
      </c>
      <c r="Y146" s="76" t="s">
        <v>1131</v>
      </c>
      <c r="Z146" s="76" t="s">
        <v>1132</v>
      </c>
      <c r="AA146" s="76" t="s">
        <v>2358</v>
      </c>
      <c r="AB146" s="76">
        <v>59</v>
      </c>
    </row>
    <row r="147" spans="1:28" ht="18.75" customHeight="1" x14ac:dyDescent="0.55000000000000004">
      <c r="A147" s="109">
        <v>202001</v>
      </c>
      <c r="B147" s="76" t="s">
        <v>731</v>
      </c>
      <c r="C147" s="76" t="s">
        <v>640</v>
      </c>
      <c r="D147" s="76" t="s">
        <v>131</v>
      </c>
      <c r="E147" s="76" t="s">
        <v>647</v>
      </c>
      <c r="F147" s="76" t="s">
        <v>627</v>
      </c>
      <c r="G147" s="106">
        <v>45385</v>
      </c>
      <c r="H147" s="106">
        <v>45553</v>
      </c>
      <c r="I147" s="76" t="s">
        <v>2350</v>
      </c>
      <c r="J147" s="76">
        <v>12</v>
      </c>
      <c r="K147" s="76" t="s">
        <v>732</v>
      </c>
      <c r="L147" s="76" t="s">
        <v>651</v>
      </c>
      <c r="M147" s="76" t="s">
        <v>733</v>
      </c>
      <c r="N147" s="76" t="s">
        <v>734</v>
      </c>
      <c r="O147" s="76" t="s">
        <v>629</v>
      </c>
      <c r="P147" s="76" t="s">
        <v>2351</v>
      </c>
      <c r="Q147" s="76" t="s">
        <v>1254</v>
      </c>
      <c r="R147" s="76" t="s">
        <v>736</v>
      </c>
      <c r="S147" s="76" t="s">
        <v>633</v>
      </c>
      <c r="T147" s="76" t="s">
        <v>131</v>
      </c>
      <c r="U147" s="76" t="s">
        <v>132</v>
      </c>
      <c r="V147" s="76" t="s">
        <v>133</v>
      </c>
      <c r="W147" s="76" t="s">
        <v>134</v>
      </c>
      <c r="X147" s="76" t="s">
        <v>135</v>
      </c>
      <c r="Y147" s="76" t="s">
        <v>136</v>
      </c>
      <c r="Z147" s="76" t="s">
        <v>137</v>
      </c>
      <c r="AA147" s="76" t="s">
        <v>2360</v>
      </c>
      <c r="AB147" s="76">
        <v>60</v>
      </c>
    </row>
    <row r="148" spans="1:28" ht="18.75" customHeight="1" x14ac:dyDescent="0.55000000000000004">
      <c r="A148" s="109">
        <v>202002</v>
      </c>
      <c r="B148" s="76" t="s">
        <v>737</v>
      </c>
      <c r="C148" s="76" t="s">
        <v>640</v>
      </c>
      <c r="D148" s="76" t="s">
        <v>131</v>
      </c>
      <c r="E148" s="76" t="s">
        <v>647</v>
      </c>
      <c r="F148" s="76" t="s">
        <v>627</v>
      </c>
      <c r="G148" s="106">
        <v>45386</v>
      </c>
      <c r="H148" s="106">
        <v>45554</v>
      </c>
      <c r="I148" s="76" t="s">
        <v>2353</v>
      </c>
      <c r="J148" s="76">
        <v>12</v>
      </c>
      <c r="K148" s="76" t="s">
        <v>738</v>
      </c>
      <c r="L148" s="76" t="s">
        <v>651</v>
      </c>
      <c r="M148" s="76" t="s">
        <v>733</v>
      </c>
      <c r="N148" s="76" t="s">
        <v>734</v>
      </c>
      <c r="O148" s="76" t="s">
        <v>629</v>
      </c>
      <c r="P148" s="76" t="s">
        <v>2351</v>
      </c>
      <c r="Q148" s="76" t="s">
        <v>1254</v>
      </c>
      <c r="R148" s="76" t="s">
        <v>736</v>
      </c>
      <c r="S148" s="76" t="s">
        <v>633</v>
      </c>
      <c r="T148" s="76" t="s">
        <v>131</v>
      </c>
      <c r="U148" s="76" t="s">
        <v>132</v>
      </c>
      <c r="V148" s="76" t="s">
        <v>133</v>
      </c>
      <c r="W148" s="76" t="s">
        <v>134</v>
      </c>
      <c r="X148" s="76" t="s">
        <v>135</v>
      </c>
      <c r="Y148" s="76" t="s">
        <v>136</v>
      </c>
      <c r="Z148" s="76" t="s">
        <v>137</v>
      </c>
      <c r="AA148" s="76" t="s">
        <v>2362</v>
      </c>
      <c r="AB148" s="76">
        <v>61</v>
      </c>
    </row>
    <row r="149" spans="1:28" ht="18.75" customHeight="1" x14ac:dyDescent="0.55000000000000004">
      <c r="A149" s="109">
        <v>202003</v>
      </c>
      <c r="B149" s="76" t="s">
        <v>739</v>
      </c>
      <c r="C149" s="76" t="s">
        <v>640</v>
      </c>
      <c r="D149" s="76" t="s">
        <v>131</v>
      </c>
      <c r="E149" s="76" t="s">
        <v>647</v>
      </c>
      <c r="F149" s="76" t="s">
        <v>627</v>
      </c>
      <c r="G149" s="106">
        <v>45386</v>
      </c>
      <c r="H149" s="106">
        <v>45554</v>
      </c>
      <c r="I149" s="76" t="s">
        <v>2355</v>
      </c>
      <c r="J149" s="76">
        <v>12</v>
      </c>
      <c r="K149" s="76" t="s">
        <v>738</v>
      </c>
      <c r="L149" s="76" t="s">
        <v>651</v>
      </c>
      <c r="M149" s="76" t="s">
        <v>733</v>
      </c>
      <c r="N149" s="76" t="s">
        <v>734</v>
      </c>
      <c r="O149" s="76" t="s">
        <v>629</v>
      </c>
      <c r="P149" s="76" t="s">
        <v>2351</v>
      </c>
      <c r="Q149" s="76" t="s">
        <v>1254</v>
      </c>
      <c r="R149" s="76" t="s">
        <v>736</v>
      </c>
      <c r="S149" s="76" t="s">
        <v>633</v>
      </c>
      <c r="T149" s="76" t="s">
        <v>131</v>
      </c>
      <c r="U149" s="76" t="s">
        <v>132</v>
      </c>
      <c r="V149" s="76" t="s">
        <v>133</v>
      </c>
      <c r="W149" s="76" t="s">
        <v>134</v>
      </c>
      <c r="X149" s="76" t="s">
        <v>135</v>
      </c>
      <c r="Y149" s="76" t="s">
        <v>136</v>
      </c>
      <c r="Z149" s="76" t="s">
        <v>137</v>
      </c>
      <c r="AA149" s="76" t="s">
        <v>2364</v>
      </c>
      <c r="AB149" s="76">
        <v>62</v>
      </c>
    </row>
    <row r="150" spans="1:28" ht="18.75" customHeight="1" x14ac:dyDescent="0.55000000000000004">
      <c r="A150" s="109">
        <v>202004</v>
      </c>
      <c r="B150" s="76" t="s">
        <v>740</v>
      </c>
      <c r="C150" s="76" t="s">
        <v>640</v>
      </c>
      <c r="D150" s="76" t="s">
        <v>131</v>
      </c>
      <c r="E150" s="76" t="s">
        <v>647</v>
      </c>
      <c r="F150" s="76" t="s">
        <v>627</v>
      </c>
      <c r="G150" s="106">
        <v>45391</v>
      </c>
      <c r="H150" s="106">
        <v>45559</v>
      </c>
      <c r="I150" s="76" t="s">
        <v>2357</v>
      </c>
      <c r="J150" s="76">
        <v>12</v>
      </c>
      <c r="K150" s="76" t="s">
        <v>741</v>
      </c>
      <c r="L150" s="76" t="s">
        <v>651</v>
      </c>
      <c r="M150" s="76" t="s">
        <v>733</v>
      </c>
      <c r="N150" s="76" t="s">
        <v>734</v>
      </c>
      <c r="O150" s="76" t="s">
        <v>629</v>
      </c>
      <c r="P150" s="76" t="s">
        <v>2351</v>
      </c>
      <c r="Q150" s="76" t="s">
        <v>1254</v>
      </c>
      <c r="R150" s="76" t="s">
        <v>736</v>
      </c>
      <c r="S150" s="76" t="s">
        <v>633</v>
      </c>
      <c r="T150" s="76" t="s">
        <v>131</v>
      </c>
      <c r="U150" s="76" t="s">
        <v>132</v>
      </c>
      <c r="V150" s="76" t="s">
        <v>133</v>
      </c>
      <c r="W150" s="76" t="s">
        <v>134</v>
      </c>
      <c r="X150" s="76" t="s">
        <v>135</v>
      </c>
      <c r="Y150" s="76" t="s">
        <v>136</v>
      </c>
      <c r="Z150" s="76" t="s">
        <v>137</v>
      </c>
      <c r="AA150" s="76" t="s">
        <v>2366</v>
      </c>
      <c r="AB150" s="76">
        <v>63</v>
      </c>
    </row>
    <row r="151" spans="1:28" ht="18.75" customHeight="1" x14ac:dyDescent="0.55000000000000004">
      <c r="A151" s="109">
        <v>202005</v>
      </c>
      <c r="B151" s="76" t="s">
        <v>742</v>
      </c>
      <c r="C151" s="76" t="s">
        <v>640</v>
      </c>
      <c r="D151" s="76" t="s">
        <v>131</v>
      </c>
      <c r="E151" s="76" t="s">
        <v>647</v>
      </c>
      <c r="F151" s="76" t="s">
        <v>627</v>
      </c>
      <c r="G151" s="106">
        <v>45388</v>
      </c>
      <c r="H151" s="106">
        <v>45556</v>
      </c>
      <c r="I151" s="76" t="s">
        <v>2359</v>
      </c>
      <c r="J151" s="76">
        <v>12</v>
      </c>
      <c r="K151" s="76" t="s">
        <v>743</v>
      </c>
      <c r="L151" s="76" t="s">
        <v>651</v>
      </c>
      <c r="M151" s="76" t="s">
        <v>709</v>
      </c>
      <c r="N151" s="76" t="s">
        <v>734</v>
      </c>
      <c r="O151" s="76" t="s">
        <v>629</v>
      </c>
      <c r="P151" s="76" t="s">
        <v>2351</v>
      </c>
      <c r="Q151" s="76" t="s">
        <v>1254</v>
      </c>
      <c r="R151" s="76" t="s">
        <v>736</v>
      </c>
      <c r="S151" s="76" t="s">
        <v>633</v>
      </c>
      <c r="T151" s="76" t="s">
        <v>131</v>
      </c>
      <c r="U151" s="76" t="s">
        <v>132</v>
      </c>
      <c r="V151" s="76" t="s">
        <v>133</v>
      </c>
      <c r="W151" s="76" t="s">
        <v>134</v>
      </c>
      <c r="X151" s="76" t="s">
        <v>135</v>
      </c>
      <c r="Y151" s="76" t="s">
        <v>136</v>
      </c>
      <c r="Z151" s="76" t="s">
        <v>137</v>
      </c>
      <c r="AA151" s="76" t="s">
        <v>2368</v>
      </c>
      <c r="AB151" s="76">
        <v>69</v>
      </c>
    </row>
    <row r="152" spans="1:28" ht="18.75" customHeight="1" x14ac:dyDescent="0.55000000000000004">
      <c r="A152" s="109">
        <v>202006</v>
      </c>
      <c r="B152" s="76" t="s">
        <v>744</v>
      </c>
      <c r="C152" s="76" t="s">
        <v>640</v>
      </c>
      <c r="D152" s="76" t="s">
        <v>131</v>
      </c>
      <c r="E152" s="76" t="s">
        <v>647</v>
      </c>
      <c r="F152" s="76" t="s">
        <v>627</v>
      </c>
      <c r="G152" s="106">
        <v>45388</v>
      </c>
      <c r="H152" s="106">
        <v>45556</v>
      </c>
      <c r="I152" s="76" t="s">
        <v>2361</v>
      </c>
      <c r="J152" s="76">
        <v>20</v>
      </c>
      <c r="K152" s="76" t="s">
        <v>745</v>
      </c>
      <c r="L152" s="76" t="s">
        <v>651</v>
      </c>
      <c r="M152" s="76" t="s">
        <v>709</v>
      </c>
      <c r="N152" s="76" t="s">
        <v>734</v>
      </c>
      <c r="O152" s="76" t="s">
        <v>629</v>
      </c>
      <c r="P152" s="76" t="s">
        <v>2351</v>
      </c>
      <c r="Q152" s="76" t="s">
        <v>1255</v>
      </c>
      <c r="R152" s="76" t="s">
        <v>736</v>
      </c>
      <c r="S152" s="76" t="s">
        <v>633</v>
      </c>
      <c r="T152" s="76" t="s">
        <v>131</v>
      </c>
      <c r="U152" s="76" t="s">
        <v>132</v>
      </c>
      <c r="V152" s="76" t="s">
        <v>133</v>
      </c>
      <c r="W152" s="76" t="s">
        <v>134</v>
      </c>
      <c r="X152" s="76" t="s">
        <v>135</v>
      </c>
      <c r="Y152" s="76" t="s">
        <v>136</v>
      </c>
      <c r="Z152" s="76" t="s">
        <v>137</v>
      </c>
      <c r="AA152" s="76" t="s">
        <v>2370</v>
      </c>
      <c r="AB152" s="76">
        <v>688</v>
      </c>
    </row>
    <row r="153" spans="1:28" ht="18.75" customHeight="1" x14ac:dyDescent="0.55000000000000004">
      <c r="A153" s="109">
        <v>202007</v>
      </c>
      <c r="B153" s="76" t="s">
        <v>747</v>
      </c>
      <c r="C153" s="76" t="s">
        <v>640</v>
      </c>
      <c r="D153" s="76" t="s">
        <v>131</v>
      </c>
      <c r="E153" s="76" t="s">
        <v>626</v>
      </c>
      <c r="F153" s="76" t="s">
        <v>627</v>
      </c>
      <c r="G153" s="106">
        <v>45388</v>
      </c>
      <c r="H153" s="106">
        <v>45556</v>
      </c>
      <c r="I153" s="76" t="s">
        <v>2363</v>
      </c>
      <c r="J153" s="76">
        <v>20</v>
      </c>
      <c r="K153" s="76" t="s">
        <v>748</v>
      </c>
      <c r="L153" s="76" t="s">
        <v>651</v>
      </c>
      <c r="M153" s="76" t="s">
        <v>709</v>
      </c>
      <c r="N153" s="76" t="s">
        <v>734</v>
      </c>
      <c r="O153" s="76" t="s">
        <v>629</v>
      </c>
      <c r="P153" s="76" t="s">
        <v>2351</v>
      </c>
      <c r="Q153" s="76" t="s">
        <v>1255</v>
      </c>
      <c r="R153" s="76" t="s">
        <v>736</v>
      </c>
      <c r="S153" s="76" t="s">
        <v>633</v>
      </c>
      <c r="T153" s="76" t="s">
        <v>131</v>
      </c>
      <c r="U153" s="76" t="s">
        <v>132</v>
      </c>
      <c r="V153" s="76" t="s">
        <v>133</v>
      </c>
      <c r="W153" s="76" t="s">
        <v>134</v>
      </c>
      <c r="X153" s="76" t="s">
        <v>135</v>
      </c>
      <c r="Y153" s="76" t="s">
        <v>136</v>
      </c>
      <c r="Z153" s="76" t="s">
        <v>137</v>
      </c>
      <c r="AA153" s="76" t="s">
        <v>2373</v>
      </c>
      <c r="AB153" s="76">
        <v>689</v>
      </c>
    </row>
    <row r="154" spans="1:28" ht="18.75" customHeight="1" x14ac:dyDescent="0.55000000000000004">
      <c r="A154" s="109">
        <v>202008</v>
      </c>
      <c r="B154" s="76" t="s">
        <v>749</v>
      </c>
      <c r="C154" s="76" t="s">
        <v>640</v>
      </c>
      <c r="D154" s="76" t="s">
        <v>131</v>
      </c>
      <c r="E154" s="76" t="s">
        <v>626</v>
      </c>
      <c r="F154" s="76" t="s">
        <v>627</v>
      </c>
      <c r="G154" s="106">
        <v>45393</v>
      </c>
      <c r="H154" s="106">
        <v>45554</v>
      </c>
      <c r="I154" s="76" t="s">
        <v>2365</v>
      </c>
      <c r="J154" s="76">
        <v>20</v>
      </c>
      <c r="K154" s="76" t="s">
        <v>750</v>
      </c>
      <c r="L154" s="76" t="s">
        <v>651</v>
      </c>
      <c r="M154" s="76" t="s">
        <v>709</v>
      </c>
      <c r="N154" s="76" t="s">
        <v>734</v>
      </c>
      <c r="O154" s="76" t="s">
        <v>629</v>
      </c>
      <c r="P154" s="76" t="s">
        <v>2351</v>
      </c>
      <c r="Q154" s="76" t="s">
        <v>1255</v>
      </c>
      <c r="R154" s="76" t="s">
        <v>736</v>
      </c>
      <c r="S154" s="76" t="s">
        <v>633</v>
      </c>
      <c r="T154" s="76" t="s">
        <v>131</v>
      </c>
      <c r="U154" s="76" t="s">
        <v>132</v>
      </c>
      <c r="V154" s="76" t="s">
        <v>133</v>
      </c>
      <c r="W154" s="76" t="s">
        <v>134</v>
      </c>
      <c r="X154" s="76" t="s">
        <v>135</v>
      </c>
      <c r="Y154" s="76" t="s">
        <v>136</v>
      </c>
      <c r="Z154" s="76" t="s">
        <v>137</v>
      </c>
      <c r="AA154" s="76" t="s">
        <v>2377</v>
      </c>
      <c r="AB154" s="76">
        <v>690</v>
      </c>
    </row>
    <row r="155" spans="1:28" ht="18.75" customHeight="1" x14ac:dyDescent="0.55000000000000004">
      <c r="A155" s="109">
        <v>202009</v>
      </c>
      <c r="B155" s="76" t="s">
        <v>751</v>
      </c>
      <c r="C155" s="76" t="s">
        <v>640</v>
      </c>
      <c r="D155" s="76" t="s">
        <v>131</v>
      </c>
      <c r="E155" s="76" t="s">
        <v>626</v>
      </c>
      <c r="F155" s="76" t="s">
        <v>627</v>
      </c>
      <c r="G155" s="106">
        <v>45392</v>
      </c>
      <c r="H155" s="106">
        <v>45553</v>
      </c>
      <c r="I155" s="76" t="s">
        <v>2367</v>
      </c>
      <c r="J155" s="76">
        <v>20</v>
      </c>
      <c r="K155" s="76" t="s">
        <v>752</v>
      </c>
      <c r="L155" s="76" t="s">
        <v>651</v>
      </c>
      <c r="M155" s="76" t="s">
        <v>709</v>
      </c>
      <c r="N155" s="76" t="s">
        <v>734</v>
      </c>
      <c r="O155" s="76" t="s">
        <v>629</v>
      </c>
      <c r="P155" s="76" t="s">
        <v>2351</v>
      </c>
      <c r="Q155" s="76" t="s">
        <v>1255</v>
      </c>
      <c r="R155" s="76" t="s">
        <v>736</v>
      </c>
      <c r="S155" s="76" t="s">
        <v>633</v>
      </c>
      <c r="T155" s="76" t="s">
        <v>131</v>
      </c>
      <c r="U155" s="76" t="s">
        <v>132</v>
      </c>
      <c r="V155" s="76" t="s">
        <v>133</v>
      </c>
      <c r="W155" s="76" t="s">
        <v>134</v>
      </c>
      <c r="X155" s="76" t="s">
        <v>135</v>
      </c>
      <c r="Y155" s="76" t="s">
        <v>136</v>
      </c>
      <c r="Z155" s="76" t="s">
        <v>137</v>
      </c>
      <c r="AA155" s="76" t="s">
        <v>2379</v>
      </c>
      <c r="AB155" s="76">
        <v>691</v>
      </c>
    </row>
    <row r="156" spans="1:28" ht="18.75" customHeight="1" x14ac:dyDescent="0.55000000000000004">
      <c r="A156" s="109">
        <v>202010</v>
      </c>
      <c r="B156" s="76" t="s">
        <v>753</v>
      </c>
      <c r="C156" s="76" t="s">
        <v>640</v>
      </c>
      <c r="D156" s="76" t="s">
        <v>131</v>
      </c>
      <c r="E156" s="76" t="s">
        <v>626</v>
      </c>
      <c r="F156" s="76" t="s">
        <v>627</v>
      </c>
      <c r="G156" s="106">
        <v>45387</v>
      </c>
      <c r="H156" s="106">
        <v>45555</v>
      </c>
      <c r="I156" s="76" t="s">
        <v>2369</v>
      </c>
      <c r="J156" s="76">
        <v>20</v>
      </c>
      <c r="K156" s="76" t="s">
        <v>754</v>
      </c>
      <c r="L156" s="76" t="s">
        <v>651</v>
      </c>
      <c r="M156" s="76" t="s">
        <v>709</v>
      </c>
      <c r="N156" s="76" t="s">
        <v>734</v>
      </c>
      <c r="O156" s="76" t="s">
        <v>629</v>
      </c>
      <c r="P156" s="76" t="s">
        <v>2351</v>
      </c>
      <c r="Q156" s="76" t="s">
        <v>1255</v>
      </c>
      <c r="R156" s="76" t="s">
        <v>736</v>
      </c>
      <c r="S156" s="76" t="s">
        <v>633</v>
      </c>
      <c r="T156" s="76" t="s">
        <v>131</v>
      </c>
      <c r="U156" s="76" t="s">
        <v>132</v>
      </c>
      <c r="V156" s="76" t="s">
        <v>133</v>
      </c>
      <c r="W156" s="76" t="s">
        <v>134</v>
      </c>
      <c r="X156" s="76" t="s">
        <v>135</v>
      </c>
      <c r="Y156" s="76" t="s">
        <v>136</v>
      </c>
      <c r="Z156" s="76" t="s">
        <v>137</v>
      </c>
      <c r="AA156" s="76" t="s">
        <v>2381</v>
      </c>
      <c r="AB156" s="76">
        <v>692</v>
      </c>
    </row>
    <row r="157" spans="1:28" ht="18.75" customHeight="1" x14ac:dyDescent="0.55000000000000004">
      <c r="A157" s="109">
        <v>202011</v>
      </c>
      <c r="B157" s="76" t="s">
        <v>2371</v>
      </c>
      <c r="C157" s="76" t="s">
        <v>640</v>
      </c>
      <c r="D157" s="76" t="s">
        <v>131</v>
      </c>
      <c r="E157" s="76" t="s">
        <v>691</v>
      </c>
      <c r="F157" s="76" t="s">
        <v>627</v>
      </c>
      <c r="G157" s="106">
        <v>45387</v>
      </c>
      <c r="H157" s="106">
        <v>45555</v>
      </c>
      <c r="I157" s="76" t="s">
        <v>2372</v>
      </c>
      <c r="J157" s="76">
        <v>20</v>
      </c>
      <c r="K157" s="76" t="s">
        <v>755</v>
      </c>
      <c r="L157" s="76" t="s">
        <v>756</v>
      </c>
      <c r="M157" s="76" t="s">
        <v>757</v>
      </c>
      <c r="N157" s="76" t="s">
        <v>758</v>
      </c>
      <c r="O157" s="76" t="s">
        <v>629</v>
      </c>
      <c r="P157" s="76" t="s">
        <v>2351</v>
      </c>
      <c r="Q157" s="76" t="s">
        <v>1256</v>
      </c>
      <c r="R157" s="76" t="s">
        <v>736</v>
      </c>
      <c r="S157" s="76" t="s">
        <v>633</v>
      </c>
      <c r="T157" s="76" t="s">
        <v>131</v>
      </c>
      <c r="U157" s="76" t="s">
        <v>132</v>
      </c>
      <c r="V157" s="76" t="s">
        <v>133</v>
      </c>
      <c r="W157" s="76" t="s">
        <v>134</v>
      </c>
      <c r="X157" s="76" t="s">
        <v>135</v>
      </c>
      <c r="Y157" s="76" t="s">
        <v>136</v>
      </c>
      <c r="Z157" s="76" t="s">
        <v>137</v>
      </c>
      <c r="AA157" s="76" t="s">
        <v>2383</v>
      </c>
      <c r="AB157" s="76">
        <v>693</v>
      </c>
    </row>
    <row r="158" spans="1:28" ht="18.75" customHeight="1" x14ac:dyDescent="0.55000000000000004">
      <c r="A158" s="109">
        <v>202012</v>
      </c>
      <c r="B158" s="76" t="s">
        <v>2374</v>
      </c>
      <c r="C158" s="76" t="s">
        <v>640</v>
      </c>
      <c r="D158" s="76" t="s">
        <v>131</v>
      </c>
      <c r="E158" s="76" t="s">
        <v>691</v>
      </c>
      <c r="F158" s="76" t="s">
        <v>627</v>
      </c>
      <c r="G158" s="106">
        <v>45387</v>
      </c>
      <c r="H158" s="106">
        <v>45555</v>
      </c>
      <c r="I158" s="76" t="s">
        <v>2375</v>
      </c>
      <c r="J158" s="76">
        <v>20</v>
      </c>
      <c r="K158" s="76" t="s">
        <v>2376</v>
      </c>
      <c r="L158" s="76" t="s">
        <v>1391</v>
      </c>
      <c r="M158" s="76" t="s">
        <v>757</v>
      </c>
      <c r="N158" s="76" t="s">
        <v>758</v>
      </c>
      <c r="O158" s="76" t="s">
        <v>629</v>
      </c>
      <c r="P158" s="76" t="s">
        <v>2351</v>
      </c>
      <c r="Q158" s="76" t="s">
        <v>1256</v>
      </c>
      <c r="R158" s="76" t="s">
        <v>736</v>
      </c>
      <c r="S158" s="76" t="s">
        <v>633</v>
      </c>
      <c r="T158" s="76" t="s">
        <v>131</v>
      </c>
      <c r="U158" s="76" t="s">
        <v>132</v>
      </c>
      <c r="V158" s="76" t="s">
        <v>133</v>
      </c>
      <c r="W158" s="76" t="s">
        <v>134</v>
      </c>
      <c r="X158" s="76" t="s">
        <v>135</v>
      </c>
      <c r="Y158" s="76" t="s">
        <v>136</v>
      </c>
      <c r="Z158" s="76" t="s">
        <v>137</v>
      </c>
      <c r="AA158" s="76" t="s">
        <v>2385</v>
      </c>
      <c r="AB158" s="76">
        <v>694</v>
      </c>
    </row>
    <row r="159" spans="1:28" ht="18.75" customHeight="1" x14ac:dyDescent="0.55000000000000004">
      <c r="A159" s="109">
        <v>202013</v>
      </c>
      <c r="B159" s="76" t="s">
        <v>760</v>
      </c>
      <c r="C159" s="76" t="s">
        <v>640</v>
      </c>
      <c r="D159" s="76" t="s">
        <v>131</v>
      </c>
      <c r="E159" s="76" t="s">
        <v>691</v>
      </c>
      <c r="F159" s="76" t="s">
        <v>627</v>
      </c>
      <c r="G159" s="106">
        <v>45385</v>
      </c>
      <c r="H159" s="106">
        <v>45553</v>
      </c>
      <c r="I159" s="76" t="s">
        <v>2378</v>
      </c>
      <c r="J159" s="76">
        <v>12</v>
      </c>
      <c r="K159" s="76" t="s">
        <v>761</v>
      </c>
      <c r="L159" s="76" t="s">
        <v>651</v>
      </c>
      <c r="M159" s="76" t="s">
        <v>757</v>
      </c>
      <c r="N159" s="76" t="s">
        <v>758</v>
      </c>
      <c r="O159" s="76" t="s">
        <v>629</v>
      </c>
      <c r="P159" s="76" t="s">
        <v>2351</v>
      </c>
      <c r="Q159" s="76" t="s">
        <v>1257</v>
      </c>
      <c r="R159" s="76" t="s">
        <v>736</v>
      </c>
      <c r="S159" s="76" t="s">
        <v>633</v>
      </c>
      <c r="T159" s="76" t="s">
        <v>131</v>
      </c>
      <c r="U159" s="76" t="s">
        <v>132</v>
      </c>
      <c r="V159" s="76" t="s">
        <v>133</v>
      </c>
      <c r="W159" s="76" t="s">
        <v>134</v>
      </c>
      <c r="X159" s="76" t="s">
        <v>135</v>
      </c>
      <c r="Y159" s="76" t="s">
        <v>136</v>
      </c>
      <c r="Z159" s="76" t="s">
        <v>137</v>
      </c>
      <c r="AA159" s="76" t="s">
        <v>2387</v>
      </c>
      <c r="AB159" s="76">
        <v>695</v>
      </c>
    </row>
    <row r="160" spans="1:28" ht="18.75" customHeight="1" x14ac:dyDescent="0.55000000000000004">
      <c r="A160" s="109">
        <v>202014</v>
      </c>
      <c r="B160" s="76" t="s">
        <v>763</v>
      </c>
      <c r="C160" s="76" t="s">
        <v>640</v>
      </c>
      <c r="D160" s="76" t="s">
        <v>131</v>
      </c>
      <c r="E160" s="76" t="s">
        <v>691</v>
      </c>
      <c r="F160" s="76" t="s">
        <v>627</v>
      </c>
      <c r="G160" s="106">
        <v>45392</v>
      </c>
      <c r="H160" s="106">
        <v>45560</v>
      </c>
      <c r="I160" s="76" t="s">
        <v>2380</v>
      </c>
      <c r="J160" s="76">
        <v>12</v>
      </c>
      <c r="K160" s="76" t="s">
        <v>761</v>
      </c>
      <c r="L160" s="76" t="s">
        <v>651</v>
      </c>
      <c r="M160" s="76" t="s">
        <v>757</v>
      </c>
      <c r="N160" s="76" t="s">
        <v>758</v>
      </c>
      <c r="O160" s="76" t="s">
        <v>629</v>
      </c>
      <c r="P160" s="76" t="s">
        <v>2351</v>
      </c>
      <c r="Q160" s="76" t="s">
        <v>1257</v>
      </c>
      <c r="R160" s="76" t="s">
        <v>736</v>
      </c>
      <c r="S160" s="76" t="s">
        <v>633</v>
      </c>
      <c r="T160" s="76" t="s">
        <v>131</v>
      </c>
      <c r="U160" s="76" t="s">
        <v>132</v>
      </c>
      <c r="V160" s="76" t="s">
        <v>133</v>
      </c>
      <c r="W160" s="76" t="s">
        <v>134</v>
      </c>
      <c r="X160" s="76" t="s">
        <v>135</v>
      </c>
      <c r="Y160" s="76" t="s">
        <v>136</v>
      </c>
      <c r="Z160" s="76" t="s">
        <v>137</v>
      </c>
      <c r="AA160" s="76" t="s">
        <v>2389</v>
      </c>
      <c r="AB160" s="76">
        <v>696</v>
      </c>
    </row>
    <row r="161" spans="1:28" ht="18.75" customHeight="1" x14ac:dyDescent="0.55000000000000004">
      <c r="A161" s="109">
        <v>202015</v>
      </c>
      <c r="B161" s="76" t="s">
        <v>764</v>
      </c>
      <c r="C161" s="76" t="s">
        <v>640</v>
      </c>
      <c r="D161" s="76" t="s">
        <v>131</v>
      </c>
      <c r="E161" s="76" t="s">
        <v>691</v>
      </c>
      <c r="F161" s="76" t="s">
        <v>627</v>
      </c>
      <c r="G161" s="106">
        <v>45392</v>
      </c>
      <c r="H161" s="106">
        <v>45560</v>
      </c>
      <c r="I161" s="76" t="s">
        <v>2382</v>
      </c>
      <c r="J161" s="76">
        <v>12</v>
      </c>
      <c r="K161" s="76" t="s">
        <v>761</v>
      </c>
      <c r="L161" s="76" t="s">
        <v>651</v>
      </c>
      <c r="M161" s="76" t="s">
        <v>757</v>
      </c>
      <c r="N161" s="76" t="s">
        <v>758</v>
      </c>
      <c r="O161" s="76" t="s">
        <v>629</v>
      </c>
      <c r="P161" s="76" t="s">
        <v>2351</v>
      </c>
      <c r="Q161" s="76" t="s">
        <v>1257</v>
      </c>
      <c r="R161" s="76" t="s">
        <v>736</v>
      </c>
      <c r="S161" s="76" t="s">
        <v>633</v>
      </c>
      <c r="T161" s="76" t="s">
        <v>131</v>
      </c>
      <c r="U161" s="76" t="s">
        <v>132</v>
      </c>
      <c r="V161" s="76" t="s">
        <v>133</v>
      </c>
      <c r="W161" s="76" t="s">
        <v>134</v>
      </c>
      <c r="X161" s="76" t="s">
        <v>135</v>
      </c>
      <c r="Y161" s="76" t="s">
        <v>136</v>
      </c>
      <c r="Z161" s="76" t="s">
        <v>137</v>
      </c>
      <c r="AA161" s="76" t="s">
        <v>2391</v>
      </c>
      <c r="AB161" s="76">
        <v>697</v>
      </c>
    </row>
    <row r="162" spans="1:28" ht="18.75" customHeight="1" x14ac:dyDescent="0.55000000000000004">
      <c r="A162" s="109">
        <v>202016</v>
      </c>
      <c r="B162" s="76" t="s">
        <v>765</v>
      </c>
      <c r="C162" s="76" t="s">
        <v>640</v>
      </c>
      <c r="D162" s="76" t="s">
        <v>131</v>
      </c>
      <c r="E162" s="76" t="s">
        <v>691</v>
      </c>
      <c r="F162" s="76" t="s">
        <v>627</v>
      </c>
      <c r="G162" s="106">
        <v>45383</v>
      </c>
      <c r="H162" s="106">
        <v>45565</v>
      </c>
      <c r="I162" s="76" t="s">
        <v>2384</v>
      </c>
      <c r="J162" s="76">
        <v>22</v>
      </c>
      <c r="K162" s="76" t="s">
        <v>766</v>
      </c>
      <c r="L162" s="76" t="s">
        <v>767</v>
      </c>
      <c r="M162" s="76" t="s">
        <v>768</v>
      </c>
      <c r="N162" s="76" t="s">
        <v>758</v>
      </c>
      <c r="O162" s="76" t="s">
        <v>629</v>
      </c>
      <c r="P162" s="76" t="s">
        <v>2351</v>
      </c>
      <c r="Q162" s="76" t="s">
        <v>1255</v>
      </c>
      <c r="R162" s="76" t="s">
        <v>736</v>
      </c>
      <c r="S162" s="76" t="s">
        <v>633</v>
      </c>
      <c r="T162" s="76" t="s">
        <v>131</v>
      </c>
      <c r="U162" s="76" t="s">
        <v>132</v>
      </c>
      <c r="V162" s="76" t="s">
        <v>133</v>
      </c>
      <c r="W162" s="76" t="s">
        <v>134</v>
      </c>
      <c r="X162" s="76" t="s">
        <v>135</v>
      </c>
      <c r="Y162" s="76" t="s">
        <v>136</v>
      </c>
      <c r="Z162" s="76" t="s">
        <v>137</v>
      </c>
      <c r="AA162" s="76" t="s">
        <v>2393</v>
      </c>
      <c r="AB162" s="76">
        <v>698</v>
      </c>
    </row>
    <row r="163" spans="1:28" ht="18.75" customHeight="1" x14ac:dyDescent="0.55000000000000004">
      <c r="A163" s="109">
        <v>202017</v>
      </c>
      <c r="B163" s="76" t="s">
        <v>769</v>
      </c>
      <c r="C163" s="76" t="s">
        <v>640</v>
      </c>
      <c r="D163" s="76" t="s">
        <v>131</v>
      </c>
      <c r="E163" s="76" t="s">
        <v>691</v>
      </c>
      <c r="F163" s="76" t="s">
        <v>627</v>
      </c>
      <c r="G163" s="106">
        <v>45383</v>
      </c>
      <c r="H163" s="106">
        <v>45565</v>
      </c>
      <c r="I163" s="76" t="s">
        <v>2386</v>
      </c>
      <c r="J163" s="76">
        <v>22</v>
      </c>
      <c r="K163" s="76" t="s">
        <v>770</v>
      </c>
      <c r="L163" s="76" t="s">
        <v>771</v>
      </c>
      <c r="M163" s="76" t="s">
        <v>768</v>
      </c>
      <c r="N163" s="76" t="s">
        <v>758</v>
      </c>
      <c r="O163" s="76" t="s">
        <v>629</v>
      </c>
      <c r="P163" s="76" t="s">
        <v>2351</v>
      </c>
      <c r="Q163" s="76" t="s">
        <v>1258</v>
      </c>
      <c r="R163" s="76" t="s">
        <v>736</v>
      </c>
      <c r="S163" s="76" t="s">
        <v>633</v>
      </c>
      <c r="T163" s="76" t="s">
        <v>131</v>
      </c>
      <c r="U163" s="76" t="s">
        <v>132</v>
      </c>
      <c r="V163" s="76" t="s">
        <v>133</v>
      </c>
      <c r="W163" s="76" t="s">
        <v>134</v>
      </c>
      <c r="X163" s="76" t="s">
        <v>135</v>
      </c>
      <c r="Y163" s="76" t="s">
        <v>136</v>
      </c>
      <c r="Z163" s="76" t="s">
        <v>137</v>
      </c>
      <c r="AA163" s="76" t="s">
        <v>2395</v>
      </c>
      <c r="AB163" s="76">
        <v>699</v>
      </c>
    </row>
    <row r="164" spans="1:28" ht="18.75" customHeight="1" x14ac:dyDescent="0.55000000000000004">
      <c r="A164" s="109">
        <v>202018</v>
      </c>
      <c r="B164" s="76" t="s">
        <v>772</v>
      </c>
      <c r="C164" s="76" t="s">
        <v>640</v>
      </c>
      <c r="D164" s="76" t="s">
        <v>131</v>
      </c>
      <c r="E164" s="76" t="s">
        <v>647</v>
      </c>
      <c r="F164" s="76" t="s">
        <v>627</v>
      </c>
      <c r="G164" s="106">
        <v>45405</v>
      </c>
      <c r="H164" s="106">
        <v>45559</v>
      </c>
      <c r="I164" s="76" t="s">
        <v>2388</v>
      </c>
      <c r="J164" s="76">
        <v>6</v>
      </c>
      <c r="K164" s="76" t="s">
        <v>773</v>
      </c>
      <c r="L164" s="76" t="s">
        <v>651</v>
      </c>
      <c r="M164" s="76" t="s">
        <v>668</v>
      </c>
      <c r="N164" s="76" t="s">
        <v>734</v>
      </c>
      <c r="O164" s="76" t="s">
        <v>629</v>
      </c>
      <c r="P164" s="76" t="s">
        <v>2351</v>
      </c>
      <c r="Q164" s="76" t="s">
        <v>1259</v>
      </c>
      <c r="R164" s="76" t="s">
        <v>736</v>
      </c>
      <c r="S164" s="76" t="s">
        <v>633</v>
      </c>
      <c r="T164" s="76" t="s">
        <v>131</v>
      </c>
      <c r="U164" s="76" t="s">
        <v>132</v>
      </c>
      <c r="V164" s="76" t="s">
        <v>133</v>
      </c>
      <c r="W164" s="76" t="s">
        <v>134</v>
      </c>
      <c r="X164" s="76" t="s">
        <v>135</v>
      </c>
      <c r="Y164" s="76" t="s">
        <v>136</v>
      </c>
      <c r="Z164" s="76" t="s">
        <v>137</v>
      </c>
      <c r="AA164" s="76" t="s">
        <v>2397</v>
      </c>
      <c r="AB164" s="76">
        <v>700</v>
      </c>
    </row>
    <row r="165" spans="1:28" ht="18.75" customHeight="1" x14ac:dyDescent="0.55000000000000004">
      <c r="A165" s="109">
        <v>202019</v>
      </c>
      <c r="B165" s="76" t="s">
        <v>775</v>
      </c>
      <c r="C165" s="76" t="s">
        <v>640</v>
      </c>
      <c r="D165" s="76" t="s">
        <v>131</v>
      </c>
      <c r="E165" s="76" t="s">
        <v>647</v>
      </c>
      <c r="F165" s="76" t="s">
        <v>627</v>
      </c>
      <c r="G165" s="106">
        <v>45393</v>
      </c>
      <c r="H165" s="106">
        <v>45561</v>
      </c>
      <c r="I165" s="76" t="s">
        <v>2390</v>
      </c>
      <c r="J165" s="76">
        <v>12</v>
      </c>
      <c r="K165" s="76" t="s">
        <v>773</v>
      </c>
      <c r="L165" s="76" t="s">
        <v>651</v>
      </c>
      <c r="M165" s="76" t="s">
        <v>668</v>
      </c>
      <c r="N165" s="76" t="s">
        <v>734</v>
      </c>
      <c r="O165" s="76" t="s">
        <v>629</v>
      </c>
      <c r="P165" s="76" t="s">
        <v>2351</v>
      </c>
      <c r="Q165" s="76" t="s">
        <v>1260</v>
      </c>
      <c r="R165" s="76" t="s">
        <v>736</v>
      </c>
      <c r="S165" s="76" t="s">
        <v>633</v>
      </c>
      <c r="T165" s="76" t="s">
        <v>131</v>
      </c>
      <c r="U165" s="76" t="s">
        <v>132</v>
      </c>
      <c r="V165" s="76" t="s">
        <v>133</v>
      </c>
      <c r="W165" s="76" t="s">
        <v>134</v>
      </c>
      <c r="X165" s="76" t="s">
        <v>135</v>
      </c>
      <c r="Y165" s="76" t="s">
        <v>136</v>
      </c>
      <c r="Z165" s="76" t="s">
        <v>137</v>
      </c>
      <c r="AA165" s="76" t="s">
        <v>2399</v>
      </c>
      <c r="AB165" s="76">
        <v>701</v>
      </c>
    </row>
    <row r="166" spans="1:28" ht="18.75" customHeight="1" x14ac:dyDescent="0.55000000000000004">
      <c r="A166" s="109">
        <v>202020</v>
      </c>
      <c r="B166" s="76" t="s">
        <v>777</v>
      </c>
      <c r="C166" s="76" t="s">
        <v>640</v>
      </c>
      <c r="D166" s="76" t="s">
        <v>131</v>
      </c>
      <c r="E166" s="76" t="s">
        <v>647</v>
      </c>
      <c r="F166" s="76" t="s">
        <v>627</v>
      </c>
      <c r="G166" s="106">
        <v>45403</v>
      </c>
      <c r="H166" s="106">
        <v>45550</v>
      </c>
      <c r="I166" s="76" t="s">
        <v>2392</v>
      </c>
      <c r="J166" s="76">
        <v>6</v>
      </c>
      <c r="K166" s="76" t="s">
        <v>778</v>
      </c>
      <c r="L166" s="76" t="s">
        <v>651</v>
      </c>
      <c r="M166" s="76" t="s">
        <v>733</v>
      </c>
      <c r="N166" s="76" t="s">
        <v>734</v>
      </c>
      <c r="O166" s="76" t="s">
        <v>629</v>
      </c>
      <c r="P166" s="76" t="s">
        <v>2351</v>
      </c>
      <c r="Q166" s="76" t="s">
        <v>1261</v>
      </c>
      <c r="R166" s="76" t="s">
        <v>736</v>
      </c>
      <c r="S166" s="76" t="s">
        <v>633</v>
      </c>
      <c r="T166" s="76" t="s">
        <v>131</v>
      </c>
      <c r="U166" s="76" t="s">
        <v>132</v>
      </c>
      <c r="V166" s="76" t="s">
        <v>133</v>
      </c>
      <c r="W166" s="76" t="s">
        <v>134</v>
      </c>
      <c r="X166" s="76" t="s">
        <v>135</v>
      </c>
      <c r="Y166" s="76" t="s">
        <v>136</v>
      </c>
      <c r="Z166" s="76" t="s">
        <v>137</v>
      </c>
      <c r="AA166" s="76" t="s">
        <v>2401</v>
      </c>
      <c r="AB166" s="76">
        <v>702</v>
      </c>
    </row>
    <row r="167" spans="1:28" ht="18.75" customHeight="1" x14ac:dyDescent="0.55000000000000004">
      <c r="A167" s="109">
        <v>202021</v>
      </c>
      <c r="B167" s="76" t="s">
        <v>1129</v>
      </c>
      <c r="C167" s="76" t="s">
        <v>640</v>
      </c>
      <c r="D167" s="76" t="s">
        <v>131</v>
      </c>
      <c r="E167" s="76" t="s">
        <v>647</v>
      </c>
      <c r="F167" s="76" t="s">
        <v>627</v>
      </c>
      <c r="G167" s="106">
        <v>45389</v>
      </c>
      <c r="H167" s="106">
        <v>45536</v>
      </c>
      <c r="I167" s="76" t="s">
        <v>2394</v>
      </c>
      <c r="J167" s="76">
        <v>6</v>
      </c>
      <c r="K167" s="76" t="s">
        <v>1130</v>
      </c>
      <c r="L167" s="76" t="s">
        <v>651</v>
      </c>
      <c r="M167" s="76" t="s">
        <v>668</v>
      </c>
      <c r="N167" s="76" t="s">
        <v>734</v>
      </c>
      <c r="O167" s="76" t="s">
        <v>629</v>
      </c>
      <c r="P167" s="76" t="s">
        <v>2351</v>
      </c>
      <c r="Q167" s="76" t="s">
        <v>1261</v>
      </c>
      <c r="R167" s="76" t="s">
        <v>736</v>
      </c>
      <c r="S167" s="76" t="s">
        <v>633</v>
      </c>
      <c r="T167" s="76" t="s">
        <v>131</v>
      </c>
      <c r="U167" s="76" t="s">
        <v>132</v>
      </c>
      <c r="V167" s="76" t="s">
        <v>133</v>
      </c>
      <c r="W167" s="76" t="s">
        <v>134</v>
      </c>
      <c r="X167" s="76" t="s">
        <v>135</v>
      </c>
      <c r="Y167" s="76" t="s">
        <v>136</v>
      </c>
      <c r="Z167" s="76" t="s">
        <v>137</v>
      </c>
      <c r="AA167" s="76" t="s">
        <v>2403</v>
      </c>
      <c r="AB167" s="76">
        <v>703</v>
      </c>
    </row>
    <row r="168" spans="1:28" ht="18.75" customHeight="1" x14ac:dyDescent="0.55000000000000004">
      <c r="A168" s="109">
        <v>202022</v>
      </c>
      <c r="B168" s="76" t="s">
        <v>1392</v>
      </c>
      <c r="C168" s="76" t="s">
        <v>640</v>
      </c>
      <c r="D168" s="76" t="s">
        <v>131</v>
      </c>
      <c r="E168" s="76" t="s">
        <v>647</v>
      </c>
      <c r="F168" s="76" t="s">
        <v>627</v>
      </c>
      <c r="G168" s="106">
        <v>45393</v>
      </c>
      <c r="H168" s="106">
        <v>45547</v>
      </c>
      <c r="I168" s="76" t="s">
        <v>2396</v>
      </c>
      <c r="J168" s="76">
        <v>6</v>
      </c>
      <c r="K168" s="76" t="s">
        <v>1393</v>
      </c>
      <c r="L168" s="76" t="s">
        <v>651</v>
      </c>
      <c r="M168" s="76" t="s">
        <v>1194</v>
      </c>
      <c r="N168" s="76" t="s">
        <v>734</v>
      </c>
      <c r="O168" s="76" t="s">
        <v>629</v>
      </c>
      <c r="P168" s="76" t="s">
        <v>2351</v>
      </c>
      <c r="Q168" s="76" t="s">
        <v>1261</v>
      </c>
      <c r="R168" s="76" t="s">
        <v>736</v>
      </c>
      <c r="S168" s="76" t="s">
        <v>633</v>
      </c>
      <c r="T168" s="76" t="s">
        <v>131</v>
      </c>
      <c r="U168" s="76" t="s">
        <v>132</v>
      </c>
      <c r="V168" s="76" t="s">
        <v>133</v>
      </c>
      <c r="W168" s="76" t="s">
        <v>134</v>
      </c>
      <c r="X168" s="76" t="s">
        <v>135</v>
      </c>
      <c r="Y168" s="76" t="s">
        <v>136</v>
      </c>
      <c r="Z168" s="76" t="s">
        <v>137</v>
      </c>
      <c r="AA168" s="76" t="s">
        <v>2407</v>
      </c>
      <c r="AB168" s="76">
        <v>704</v>
      </c>
    </row>
    <row r="169" spans="1:28" ht="18.75" customHeight="1" x14ac:dyDescent="0.55000000000000004">
      <c r="A169" s="109">
        <v>202023</v>
      </c>
      <c r="B169" s="76" t="s">
        <v>1394</v>
      </c>
      <c r="C169" s="76" t="s">
        <v>640</v>
      </c>
      <c r="D169" s="76" t="s">
        <v>131</v>
      </c>
      <c r="E169" s="76" t="s">
        <v>626</v>
      </c>
      <c r="F169" s="76" t="s">
        <v>627</v>
      </c>
      <c r="G169" s="106">
        <v>45392</v>
      </c>
      <c r="H169" s="106">
        <v>45553</v>
      </c>
      <c r="I169" s="76" t="s">
        <v>2398</v>
      </c>
      <c r="J169" s="76">
        <v>20</v>
      </c>
      <c r="K169" s="76" t="s">
        <v>1395</v>
      </c>
      <c r="L169" s="76" t="s">
        <v>651</v>
      </c>
      <c r="M169" s="76" t="s">
        <v>709</v>
      </c>
      <c r="N169" s="76" t="s">
        <v>734</v>
      </c>
      <c r="O169" s="76" t="s">
        <v>629</v>
      </c>
      <c r="P169" s="76" t="s">
        <v>2351</v>
      </c>
      <c r="Q169" s="76" t="s">
        <v>1255</v>
      </c>
      <c r="R169" s="76" t="s">
        <v>736</v>
      </c>
      <c r="S169" s="76" t="s">
        <v>633</v>
      </c>
      <c r="T169" s="76" t="s">
        <v>131</v>
      </c>
      <c r="U169" s="76" t="s">
        <v>132</v>
      </c>
      <c r="V169" s="76" t="s">
        <v>133</v>
      </c>
      <c r="W169" s="76" t="s">
        <v>134</v>
      </c>
      <c r="X169" s="76" t="s">
        <v>135</v>
      </c>
      <c r="Y169" s="76" t="s">
        <v>136</v>
      </c>
      <c r="Z169" s="76" t="s">
        <v>137</v>
      </c>
      <c r="AA169" s="76" t="s">
        <v>2411</v>
      </c>
      <c r="AB169" s="76">
        <v>705</v>
      </c>
    </row>
    <row r="170" spans="1:28" ht="18.75" customHeight="1" x14ac:dyDescent="0.55000000000000004">
      <c r="A170" s="109">
        <v>202024</v>
      </c>
      <c r="B170" s="76" t="s">
        <v>1650</v>
      </c>
      <c r="C170" s="76" t="s">
        <v>640</v>
      </c>
      <c r="D170" s="76" t="s">
        <v>131</v>
      </c>
      <c r="E170" s="76" t="s">
        <v>626</v>
      </c>
      <c r="F170" s="76" t="s">
        <v>627</v>
      </c>
      <c r="G170" s="106">
        <v>45397</v>
      </c>
      <c r="H170" s="106">
        <v>45565</v>
      </c>
      <c r="I170" s="76" t="s">
        <v>2400</v>
      </c>
      <c r="J170" s="76">
        <v>10</v>
      </c>
      <c r="K170" s="76" t="s">
        <v>1651</v>
      </c>
      <c r="L170" s="76" t="s">
        <v>651</v>
      </c>
      <c r="M170" s="76" t="s">
        <v>1556</v>
      </c>
      <c r="N170" s="76" t="s">
        <v>758</v>
      </c>
      <c r="O170" s="76" t="s">
        <v>629</v>
      </c>
      <c r="P170" s="76" t="s">
        <v>2351</v>
      </c>
      <c r="Q170" s="76" t="s">
        <v>1652</v>
      </c>
      <c r="R170" s="76" t="s">
        <v>736</v>
      </c>
      <c r="S170" s="76" t="s">
        <v>633</v>
      </c>
      <c r="T170" s="76" t="s">
        <v>131</v>
      </c>
      <c r="U170" s="76" t="s">
        <v>132</v>
      </c>
      <c r="V170" s="76" t="s">
        <v>133</v>
      </c>
      <c r="W170" s="76" t="s">
        <v>134</v>
      </c>
      <c r="X170" s="76" t="s">
        <v>135</v>
      </c>
      <c r="Y170" s="76" t="s">
        <v>136</v>
      </c>
      <c r="Z170" s="76" t="s">
        <v>137</v>
      </c>
      <c r="AA170" s="76" t="s">
        <v>2415</v>
      </c>
      <c r="AB170" s="76">
        <v>706</v>
      </c>
    </row>
    <row r="171" spans="1:28" ht="18.75" customHeight="1" x14ac:dyDescent="0.55000000000000004">
      <c r="A171" s="109">
        <v>202025</v>
      </c>
      <c r="B171" s="76" t="s">
        <v>1653</v>
      </c>
      <c r="C171" s="76" t="s">
        <v>640</v>
      </c>
      <c r="D171" s="76" t="s">
        <v>131</v>
      </c>
      <c r="E171" s="76" t="s">
        <v>626</v>
      </c>
      <c r="F171" s="76" t="s">
        <v>627</v>
      </c>
      <c r="G171" s="106">
        <v>45385</v>
      </c>
      <c r="H171" s="106">
        <v>45553</v>
      </c>
      <c r="I171" s="76" t="s">
        <v>2402</v>
      </c>
      <c r="J171" s="76">
        <v>12</v>
      </c>
      <c r="K171" s="76" t="s">
        <v>1654</v>
      </c>
      <c r="L171" s="76" t="s">
        <v>651</v>
      </c>
      <c r="M171" s="76" t="s">
        <v>1493</v>
      </c>
      <c r="N171" s="76" t="s">
        <v>734</v>
      </c>
      <c r="O171" s="76" t="s">
        <v>629</v>
      </c>
      <c r="P171" s="76" t="s">
        <v>2351</v>
      </c>
      <c r="Q171" s="76" t="s">
        <v>1257</v>
      </c>
      <c r="R171" s="76" t="s">
        <v>736</v>
      </c>
      <c r="S171" s="76" t="s">
        <v>633</v>
      </c>
      <c r="T171" s="76" t="s">
        <v>131</v>
      </c>
      <c r="U171" s="76" t="s">
        <v>132</v>
      </c>
      <c r="V171" s="76" t="s">
        <v>133</v>
      </c>
      <c r="W171" s="76" t="s">
        <v>134</v>
      </c>
      <c r="X171" s="76" t="s">
        <v>135</v>
      </c>
      <c r="Y171" s="76" t="s">
        <v>136</v>
      </c>
      <c r="Z171" s="76" t="s">
        <v>137</v>
      </c>
      <c r="AA171" s="76" t="s">
        <v>2420</v>
      </c>
      <c r="AB171" s="76">
        <v>707</v>
      </c>
    </row>
    <row r="172" spans="1:28" ht="18.75" customHeight="1" x14ac:dyDescent="0.55000000000000004">
      <c r="A172" s="109">
        <v>202026</v>
      </c>
      <c r="B172" s="76" t="s">
        <v>2404</v>
      </c>
      <c r="C172" s="76" t="s">
        <v>640</v>
      </c>
      <c r="D172" s="76" t="s">
        <v>131</v>
      </c>
      <c r="E172" s="76" t="s">
        <v>626</v>
      </c>
      <c r="F172" s="76" t="s">
        <v>627</v>
      </c>
      <c r="G172" s="106">
        <v>45388</v>
      </c>
      <c r="H172" s="106">
        <v>45563</v>
      </c>
      <c r="I172" s="76" t="s">
        <v>2405</v>
      </c>
      <c r="J172" s="76">
        <v>8</v>
      </c>
      <c r="K172" s="76" t="s">
        <v>2406</v>
      </c>
      <c r="L172" s="76" t="s">
        <v>651</v>
      </c>
      <c r="M172" s="76" t="s">
        <v>1493</v>
      </c>
      <c r="N172" s="76" t="s">
        <v>734</v>
      </c>
      <c r="O172" s="76" t="s">
        <v>629</v>
      </c>
      <c r="P172" s="76" t="s">
        <v>2351</v>
      </c>
      <c r="Q172" s="76" t="s">
        <v>1259</v>
      </c>
      <c r="R172" s="76" t="s">
        <v>736</v>
      </c>
      <c r="S172" s="76" t="s">
        <v>633</v>
      </c>
      <c r="T172" s="76" t="s">
        <v>131</v>
      </c>
      <c r="U172" s="76" t="s">
        <v>132</v>
      </c>
      <c r="V172" s="76" t="s">
        <v>133</v>
      </c>
      <c r="W172" s="76" t="s">
        <v>134</v>
      </c>
      <c r="X172" s="76" t="s">
        <v>135</v>
      </c>
      <c r="Y172" s="76" t="s">
        <v>136</v>
      </c>
      <c r="Z172" s="76" t="s">
        <v>137</v>
      </c>
      <c r="AA172" s="76" t="s">
        <v>2424</v>
      </c>
      <c r="AB172" s="76">
        <v>708</v>
      </c>
    </row>
    <row r="173" spans="1:28" ht="18.75" customHeight="1" x14ac:dyDescent="0.55000000000000004">
      <c r="A173" s="109">
        <v>202027</v>
      </c>
      <c r="B173" s="76" t="s">
        <v>2408</v>
      </c>
      <c r="C173" s="76" t="s">
        <v>640</v>
      </c>
      <c r="D173" s="76" t="s">
        <v>131</v>
      </c>
      <c r="E173" s="76" t="s">
        <v>691</v>
      </c>
      <c r="F173" s="76" t="s">
        <v>627</v>
      </c>
      <c r="G173" s="106">
        <v>45391</v>
      </c>
      <c r="H173" s="106">
        <v>45559</v>
      </c>
      <c r="I173" s="76" t="s">
        <v>2409</v>
      </c>
      <c r="J173" s="76">
        <v>22</v>
      </c>
      <c r="K173" s="76" t="s">
        <v>2410</v>
      </c>
      <c r="L173" s="76" t="s">
        <v>651</v>
      </c>
      <c r="M173" s="76" t="s">
        <v>706</v>
      </c>
      <c r="N173" s="76" t="s">
        <v>758</v>
      </c>
      <c r="O173" s="76" t="s">
        <v>629</v>
      </c>
      <c r="P173" s="76" t="s">
        <v>2351</v>
      </c>
      <c r="Q173" s="76" t="s">
        <v>1255</v>
      </c>
      <c r="R173" s="76" t="s">
        <v>736</v>
      </c>
      <c r="S173" s="76" t="s">
        <v>633</v>
      </c>
      <c r="T173" s="76" t="s">
        <v>131</v>
      </c>
      <c r="U173" s="76" t="s">
        <v>132</v>
      </c>
      <c r="V173" s="76" t="s">
        <v>133</v>
      </c>
      <c r="W173" s="76" t="s">
        <v>134</v>
      </c>
      <c r="X173" s="76" t="s">
        <v>135</v>
      </c>
      <c r="Y173" s="76" t="s">
        <v>136</v>
      </c>
      <c r="Z173" s="76" t="s">
        <v>137</v>
      </c>
      <c r="AA173" s="76" t="s">
        <v>2426</v>
      </c>
      <c r="AB173" s="76">
        <v>709</v>
      </c>
    </row>
    <row r="174" spans="1:28" ht="18.75" customHeight="1" x14ac:dyDescent="0.55000000000000004">
      <c r="A174" s="114">
        <v>202028</v>
      </c>
      <c r="B174" s="76" t="s">
        <v>2412</v>
      </c>
      <c r="C174" s="76" t="s">
        <v>640</v>
      </c>
      <c r="D174" s="76" t="s">
        <v>131</v>
      </c>
      <c r="E174" s="76" t="s">
        <v>647</v>
      </c>
      <c r="F174" s="76" t="s">
        <v>627</v>
      </c>
      <c r="G174" s="106">
        <v>45394</v>
      </c>
      <c r="H174" s="106">
        <v>45562</v>
      </c>
      <c r="I174" s="76" t="s">
        <v>2413</v>
      </c>
      <c r="J174" s="76">
        <v>12</v>
      </c>
      <c r="K174" s="76" t="s">
        <v>2414</v>
      </c>
      <c r="L174" s="76" t="s">
        <v>651</v>
      </c>
      <c r="M174" s="76" t="s">
        <v>1194</v>
      </c>
      <c r="N174" s="76" t="s">
        <v>734</v>
      </c>
      <c r="O174" s="76" t="s">
        <v>629</v>
      </c>
      <c r="P174" s="76" t="s">
        <v>2351</v>
      </c>
      <c r="Q174" s="76" t="s">
        <v>1256</v>
      </c>
      <c r="R174" s="76" t="s">
        <v>736</v>
      </c>
      <c r="S174" s="76" t="s">
        <v>633</v>
      </c>
      <c r="T174" s="76" t="s">
        <v>131</v>
      </c>
      <c r="U174" s="76" t="s">
        <v>132</v>
      </c>
      <c r="V174" s="76" t="s">
        <v>133</v>
      </c>
      <c r="W174" s="76" t="s">
        <v>134</v>
      </c>
      <c r="X174" s="76" t="s">
        <v>135</v>
      </c>
      <c r="Y174" s="76" t="s">
        <v>136</v>
      </c>
      <c r="Z174" s="76" t="s">
        <v>137</v>
      </c>
      <c r="AA174" s="76" t="s">
        <v>2428</v>
      </c>
      <c r="AB174" s="76">
        <v>710</v>
      </c>
    </row>
    <row r="175" spans="1:28" ht="18.75" customHeight="1" x14ac:dyDescent="0.55000000000000004">
      <c r="A175" s="109">
        <v>202029</v>
      </c>
      <c r="B175" s="76" t="s">
        <v>2416</v>
      </c>
      <c r="C175" s="76" t="s">
        <v>640</v>
      </c>
      <c r="D175" s="76" t="s">
        <v>131</v>
      </c>
      <c r="E175" s="76" t="s">
        <v>626</v>
      </c>
      <c r="F175" s="76" t="s">
        <v>635</v>
      </c>
      <c r="G175" s="106">
        <v>45405</v>
      </c>
      <c r="H175" s="106">
        <v>45559</v>
      </c>
      <c r="I175" s="76" t="s">
        <v>2417</v>
      </c>
      <c r="J175" s="76">
        <v>10</v>
      </c>
      <c r="K175" s="76" t="s">
        <v>2418</v>
      </c>
      <c r="L175" s="76" t="s">
        <v>2419</v>
      </c>
      <c r="M175" s="76" t="s">
        <v>1493</v>
      </c>
      <c r="N175" s="76" t="s">
        <v>758</v>
      </c>
      <c r="O175" s="76" t="s">
        <v>629</v>
      </c>
      <c r="P175" s="76" t="s">
        <v>2351</v>
      </c>
      <c r="Q175" s="76" t="s">
        <v>1652</v>
      </c>
      <c r="R175" s="76" t="s">
        <v>736</v>
      </c>
      <c r="S175" s="76" t="s">
        <v>633</v>
      </c>
      <c r="T175" s="76" t="s">
        <v>131</v>
      </c>
      <c r="U175" s="76" t="s">
        <v>132</v>
      </c>
      <c r="V175" s="76" t="s">
        <v>133</v>
      </c>
      <c r="W175" s="76" t="s">
        <v>134</v>
      </c>
      <c r="X175" s="76" t="s">
        <v>135</v>
      </c>
      <c r="Y175" s="76" t="s">
        <v>136</v>
      </c>
      <c r="Z175" s="76" t="s">
        <v>137</v>
      </c>
      <c r="AA175" s="76" t="s">
        <v>2430</v>
      </c>
      <c r="AB175" s="76">
        <v>711</v>
      </c>
    </row>
    <row r="176" spans="1:28" ht="18.75" customHeight="1" x14ac:dyDescent="0.55000000000000004">
      <c r="A176" s="109">
        <v>202030</v>
      </c>
      <c r="B176" s="76" t="s">
        <v>2421</v>
      </c>
      <c r="C176" s="76" t="s">
        <v>640</v>
      </c>
      <c r="D176" s="76" t="s">
        <v>131</v>
      </c>
      <c r="E176" s="76" t="s">
        <v>647</v>
      </c>
      <c r="F176" s="76" t="s">
        <v>627</v>
      </c>
      <c r="G176" s="106">
        <v>45395</v>
      </c>
      <c r="H176" s="106">
        <v>45563</v>
      </c>
      <c r="I176" s="76" t="s">
        <v>2422</v>
      </c>
      <c r="J176" s="76">
        <v>12</v>
      </c>
      <c r="K176" s="76" t="s">
        <v>2423</v>
      </c>
      <c r="L176" s="76" t="s">
        <v>651</v>
      </c>
      <c r="M176" s="76" t="s">
        <v>780</v>
      </c>
      <c r="N176" s="76" t="s">
        <v>734</v>
      </c>
      <c r="O176" s="76" t="s">
        <v>629</v>
      </c>
      <c r="P176" s="76" t="s">
        <v>2351</v>
      </c>
      <c r="Q176" s="76" t="s">
        <v>1260</v>
      </c>
      <c r="R176" s="76" t="s">
        <v>736</v>
      </c>
      <c r="S176" s="76" t="s">
        <v>633</v>
      </c>
      <c r="T176" s="76" t="s">
        <v>131</v>
      </c>
      <c r="U176" s="76" t="s">
        <v>132</v>
      </c>
      <c r="V176" s="76" t="s">
        <v>133</v>
      </c>
      <c r="W176" s="76" t="s">
        <v>134</v>
      </c>
      <c r="X176" s="76" t="s">
        <v>135</v>
      </c>
      <c r="Y176" s="76" t="s">
        <v>136</v>
      </c>
      <c r="Z176" s="76" t="s">
        <v>137</v>
      </c>
      <c r="AA176" s="76" t="s">
        <v>2432</v>
      </c>
      <c r="AB176" s="76">
        <v>712</v>
      </c>
    </row>
    <row r="177" spans="1:28" ht="18.75" customHeight="1" x14ac:dyDescent="0.55000000000000004">
      <c r="A177" s="101">
        <v>202031</v>
      </c>
      <c r="B177" s="76" t="s">
        <v>731</v>
      </c>
      <c r="C177" s="76" t="s">
        <v>640</v>
      </c>
      <c r="D177" s="76" t="s">
        <v>131</v>
      </c>
      <c r="E177" s="76" t="s">
        <v>647</v>
      </c>
      <c r="F177" s="76" t="s">
        <v>627</v>
      </c>
      <c r="G177" s="106">
        <v>45567</v>
      </c>
      <c r="H177" s="106">
        <v>45735</v>
      </c>
      <c r="I177" s="76" t="s">
        <v>2425</v>
      </c>
      <c r="J177" s="76">
        <v>12</v>
      </c>
      <c r="K177" s="76" t="s">
        <v>732</v>
      </c>
      <c r="L177" s="76" t="s">
        <v>651</v>
      </c>
      <c r="M177" s="76" t="s">
        <v>733</v>
      </c>
      <c r="N177" s="76" t="s">
        <v>734</v>
      </c>
      <c r="O177" s="76" t="s">
        <v>629</v>
      </c>
      <c r="P177" s="76" t="s">
        <v>2298</v>
      </c>
      <c r="Q177" s="76" t="s">
        <v>735</v>
      </c>
      <c r="R177" s="76" t="s">
        <v>736</v>
      </c>
      <c r="S177" s="76" t="s">
        <v>633</v>
      </c>
      <c r="T177" s="76" t="s">
        <v>131</v>
      </c>
      <c r="U177" s="76" t="s">
        <v>132</v>
      </c>
      <c r="V177" s="76" t="s">
        <v>133</v>
      </c>
      <c r="W177" s="76" t="s">
        <v>134</v>
      </c>
      <c r="X177" s="76" t="s">
        <v>135</v>
      </c>
      <c r="Y177" s="76" t="s">
        <v>136</v>
      </c>
      <c r="Z177" s="76" t="s">
        <v>137</v>
      </c>
      <c r="AA177" s="76" t="s">
        <v>2435</v>
      </c>
      <c r="AB177" s="76">
        <v>713</v>
      </c>
    </row>
    <row r="178" spans="1:28" ht="18.75" customHeight="1" x14ac:dyDescent="0.55000000000000004">
      <c r="A178" s="101">
        <v>202032</v>
      </c>
      <c r="B178" s="76" t="s">
        <v>737</v>
      </c>
      <c r="C178" s="76" t="s">
        <v>640</v>
      </c>
      <c r="D178" s="76" t="s">
        <v>131</v>
      </c>
      <c r="E178" s="76" t="s">
        <v>647</v>
      </c>
      <c r="F178" s="76" t="s">
        <v>627</v>
      </c>
      <c r="G178" s="106">
        <v>45568</v>
      </c>
      <c r="H178" s="106">
        <v>45736</v>
      </c>
      <c r="I178" s="76" t="s">
        <v>2427</v>
      </c>
      <c r="J178" s="76">
        <v>12</v>
      </c>
      <c r="K178" s="76" t="s">
        <v>738</v>
      </c>
      <c r="L178" s="76" t="s">
        <v>651</v>
      </c>
      <c r="M178" s="76" t="s">
        <v>733</v>
      </c>
      <c r="N178" s="76" t="s">
        <v>734</v>
      </c>
      <c r="O178" s="76" t="s">
        <v>629</v>
      </c>
      <c r="P178" s="76" t="s">
        <v>2298</v>
      </c>
      <c r="Q178" s="76" t="s">
        <v>735</v>
      </c>
      <c r="R178" s="76" t="s">
        <v>736</v>
      </c>
      <c r="S178" s="76" t="s">
        <v>633</v>
      </c>
      <c r="T178" s="76" t="s">
        <v>131</v>
      </c>
      <c r="U178" s="76" t="s">
        <v>132</v>
      </c>
      <c r="V178" s="76" t="s">
        <v>133</v>
      </c>
      <c r="W178" s="76" t="s">
        <v>134</v>
      </c>
      <c r="X178" s="76" t="s">
        <v>135</v>
      </c>
      <c r="Y178" s="76" t="s">
        <v>136</v>
      </c>
      <c r="Z178" s="76" t="s">
        <v>137</v>
      </c>
      <c r="AA178" s="76" t="s">
        <v>2438</v>
      </c>
      <c r="AB178" s="76">
        <v>714</v>
      </c>
    </row>
    <row r="179" spans="1:28" ht="18.75" customHeight="1" x14ac:dyDescent="0.55000000000000004">
      <c r="A179" s="101">
        <v>202033</v>
      </c>
      <c r="B179" s="76" t="s">
        <v>739</v>
      </c>
      <c r="C179" s="76" t="s">
        <v>640</v>
      </c>
      <c r="D179" s="76" t="s">
        <v>131</v>
      </c>
      <c r="E179" s="76" t="s">
        <v>647</v>
      </c>
      <c r="F179" s="76" t="s">
        <v>627</v>
      </c>
      <c r="G179" s="106">
        <v>45568</v>
      </c>
      <c r="H179" s="106">
        <v>45736</v>
      </c>
      <c r="I179" s="76" t="s">
        <v>2429</v>
      </c>
      <c r="J179" s="76">
        <v>12</v>
      </c>
      <c r="K179" s="76" t="s">
        <v>738</v>
      </c>
      <c r="L179" s="76" t="s">
        <v>651</v>
      </c>
      <c r="M179" s="76" t="s">
        <v>733</v>
      </c>
      <c r="N179" s="76" t="s">
        <v>734</v>
      </c>
      <c r="O179" s="76" t="s">
        <v>629</v>
      </c>
      <c r="P179" s="76" t="s">
        <v>2298</v>
      </c>
      <c r="Q179" s="76" t="s">
        <v>735</v>
      </c>
      <c r="R179" s="76" t="s">
        <v>736</v>
      </c>
      <c r="S179" s="76" t="s">
        <v>633</v>
      </c>
      <c r="T179" s="76" t="s">
        <v>131</v>
      </c>
      <c r="U179" s="76" t="s">
        <v>132</v>
      </c>
      <c r="V179" s="76" t="s">
        <v>133</v>
      </c>
      <c r="W179" s="76" t="s">
        <v>134</v>
      </c>
      <c r="X179" s="76" t="s">
        <v>135</v>
      </c>
      <c r="Y179" s="76" t="s">
        <v>136</v>
      </c>
      <c r="Z179" s="76" t="s">
        <v>137</v>
      </c>
      <c r="AA179" s="76" t="s">
        <v>2440</v>
      </c>
      <c r="AB179" s="76">
        <v>715</v>
      </c>
    </row>
    <row r="180" spans="1:28" ht="18.75" customHeight="1" x14ac:dyDescent="0.55000000000000004">
      <c r="A180" s="101">
        <v>202034</v>
      </c>
      <c r="B180" s="76" t="s">
        <v>740</v>
      </c>
      <c r="C180" s="76" t="s">
        <v>640</v>
      </c>
      <c r="D180" s="76" t="s">
        <v>131</v>
      </c>
      <c r="E180" s="76" t="s">
        <v>647</v>
      </c>
      <c r="F180" s="76" t="s">
        <v>627</v>
      </c>
      <c r="G180" s="106">
        <v>45573</v>
      </c>
      <c r="H180" s="106">
        <v>45741</v>
      </c>
      <c r="I180" s="76" t="s">
        <v>2431</v>
      </c>
      <c r="J180" s="76">
        <v>12</v>
      </c>
      <c r="K180" s="76" t="s">
        <v>741</v>
      </c>
      <c r="L180" s="76" t="s">
        <v>651</v>
      </c>
      <c r="M180" s="76" t="s">
        <v>733</v>
      </c>
      <c r="N180" s="76" t="s">
        <v>734</v>
      </c>
      <c r="O180" s="76" t="s">
        <v>629</v>
      </c>
      <c r="P180" s="76" t="s">
        <v>2298</v>
      </c>
      <c r="Q180" s="76" t="s">
        <v>735</v>
      </c>
      <c r="R180" s="76" t="s">
        <v>736</v>
      </c>
      <c r="S180" s="76" t="s">
        <v>633</v>
      </c>
      <c r="T180" s="76" t="s">
        <v>131</v>
      </c>
      <c r="U180" s="76" t="s">
        <v>132</v>
      </c>
      <c r="V180" s="76" t="s">
        <v>133</v>
      </c>
      <c r="W180" s="76" t="s">
        <v>134</v>
      </c>
      <c r="X180" s="76" t="s">
        <v>135</v>
      </c>
      <c r="Y180" s="76" t="s">
        <v>136</v>
      </c>
      <c r="Z180" s="76" t="s">
        <v>137</v>
      </c>
      <c r="AA180" s="76" t="s">
        <v>2442</v>
      </c>
      <c r="AB180" s="76">
        <v>716</v>
      </c>
    </row>
    <row r="181" spans="1:28" ht="18.75" customHeight="1" x14ac:dyDescent="0.55000000000000004">
      <c r="A181" s="101">
        <v>202035</v>
      </c>
      <c r="B181" s="76" t="s">
        <v>2433</v>
      </c>
      <c r="C181" s="76" t="s">
        <v>640</v>
      </c>
      <c r="D181" s="76" t="s">
        <v>131</v>
      </c>
      <c r="E181" s="76" t="s">
        <v>647</v>
      </c>
      <c r="F181" s="76" t="s">
        <v>627</v>
      </c>
      <c r="G181" s="106">
        <v>45570</v>
      </c>
      <c r="H181" s="106">
        <v>45731</v>
      </c>
      <c r="I181" s="76" t="s">
        <v>2434</v>
      </c>
      <c r="J181" s="76">
        <v>12</v>
      </c>
      <c r="K181" s="76" t="s">
        <v>743</v>
      </c>
      <c r="L181" s="76" t="s">
        <v>651</v>
      </c>
      <c r="M181" s="76" t="s">
        <v>709</v>
      </c>
      <c r="N181" s="76" t="s">
        <v>734</v>
      </c>
      <c r="O181" s="76" t="s">
        <v>629</v>
      </c>
      <c r="P181" s="76" t="s">
        <v>2298</v>
      </c>
      <c r="Q181" s="76" t="s">
        <v>735</v>
      </c>
      <c r="R181" s="76" t="s">
        <v>736</v>
      </c>
      <c r="S181" s="76" t="s">
        <v>633</v>
      </c>
      <c r="T181" s="76" t="s">
        <v>131</v>
      </c>
      <c r="U181" s="76" t="s">
        <v>132</v>
      </c>
      <c r="V181" s="76" t="s">
        <v>133</v>
      </c>
      <c r="W181" s="76" t="s">
        <v>134</v>
      </c>
      <c r="X181" s="76" t="s">
        <v>135</v>
      </c>
      <c r="Y181" s="76" t="s">
        <v>136</v>
      </c>
      <c r="Z181" s="76" t="s">
        <v>137</v>
      </c>
      <c r="AA181" s="76" t="s">
        <v>2444</v>
      </c>
      <c r="AB181" s="76">
        <v>717</v>
      </c>
    </row>
    <row r="182" spans="1:28" ht="18.75" customHeight="1" x14ac:dyDescent="0.55000000000000004">
      <c r="A182" s="101">
        <v>202036</v>
      </c>
      <c r="B182" s="76" t="s">
        <v>2436</v>
      </c>
      <c r="C182" s="76" t="s">
        <v>640</v>
      </c>
      <c r="D182" s="76" t="s">
        <v>131</v>
      </c>
      <c r="E182" s="76" t="s">
        <v>647</v>
      </c>
      <c r="F182" s="76" t="s">
        <v>627</v>
      </c>
      <c r="G182" s="106">
        <v>45570</v>
      </c>
      <c r="H182" s="106">
        <v>45731</v>
      </c>
      <c r="I182" s="76" t="s">
        <v>2437</v>
      </c>
      <c r="J182" s="76">
        <v>12</v>
      </c>
      <c r="K182" s="76" t="s">
        <v>743</v>
      </c>
      <c r="L182" s="76" t="s">
        <v>651</v>
      </c>
      <c r="M182" s="76" t="s">
        <v>709</v>
      </c>
      <c r="N182" s="76" t="s">
        <v>734</v>
      </c>
      <c r="O182" s="76" t="s">
        <v>629</v>
      </c>
      <c r="P182" s="76" t="s">
        <v>2298</v>
      </c>
      <c r="Q182" s="76" t="s">
        <v>735</v>
      </c>
      <c r="R182" s="76" t="s">
        <v>736</v>
      </c>
      <c r="S182" s="76" t="s">
        <v>633</v>
      </c>
      <c r="T182" s="76" t="s">
        <v>131</v>
      </c>
      <c r="U182" s="76" t="s">
        <v>132</v>
      </c>
      <c r="V182" s="76" t="s">
        <v>133</v>
      </c>
      <c r="W182" s="76" t="s">
        <v>134</v>
      </c>
      <c r="X182" s="76" t="s">
        <v>135</v>
      </c>
      <c r="Y182" s="76" t="s">
        <v>136</v>
      </c>
      <c r="Z182" s="76" t="s">
        <v>137</v>
      </c>
      <c r="AA182" s="76" t="s">
        <v>2446</v>
      </c>
      <c r="AB182" s="76">
        <v>74</v>
      </c>
    </row>
    <row r="183" spans="1:28" ht="18.75" customHeight="1" x14ac:dyDescent="0.55000000000000004">
      <c r="A183" s="101">
        <v>202037</v>
      </c>
      <c r="B183" s="76" t="s">
        <v>744</v>
      </c>
      <c r="C183" s="76" t="s">
        <v>640</v>
      </c>
      <c r="D183" s="76" t="s">
        <v>131</v>
      </c>
      <c r="E183" s="76" t="s">
        <v>626</v>
      </c>
      <c r="F183" s="76" t="s">
        <v>627</v>
      </c>
      <c r="G183" s="106">
        <v>45570</v>
      </c>
      <c r="H183" s="106">
        <v>45731</v>
      </c>
      <c r="I183" s="76" t="s">
        <v>2439</v>
      </c>
      <c r="J183" s="76">
        <v>20</v>
      </c>
      <c r="K183" s="76" t="s">
        <v>745</v>
      </c>
      <c r="L183" s="76" t="s">
        <v>651</v>
      </c>
      <c r="M183" s="76" t="s">
        <v>709</v>
      </c>
      <c r="N183" s="76" t="s">
        <v>734</v>
      </c>
      <c r="O183" s="76" t="s">
        <v>629</v>
      </c>
      <c r="P183" s="76" t="s">
        <v>2298</v>
      </c>
      <c r="Q183" s="76" t="s">
        <v>746</v>
      </c>
      <c r="R183" s="76" t="s">
        <v>736</v>
      </c>
      <c r="S183" s="76" t="s">
        <v>633</v>
      </c>
      <c r="T183" s="76" t="s">
        <v>131</v>
      </c>
      <c r="U183" s="76" t="s">
        <v>132</v>
      </c>
      <c r="V183" s="76" t="s">
        <v>133</v>
      </c>
      <c r="W183" s="76" t="s">
        <v>134</v>
      </c>
      <c r="X183" s="76" t="s">
        <v>135</v>
      </c>
      <c r="Y183" s="76" t="s">
        <v>136</v>
      </c>
      <c r="Z183" s="76" t="s">
        <v>137</v>
      </c>
      <c r="AA183" s="76" t="s">
        <v>2448</v>
      </c>
      <c r="AB183" s="76">
        <v>73</v>
      </c>
    </row>
    <row r="184" spans="1:28" ht="18.75" customHeight="1" x14ac:dyDescent="0.55000000000000004">
      <c r="A184" s="101">
        <v>202038</v>
      </c>
      <c r="B184" s="76" t="s">
        <v>747</v>
      </c>
      <c r="C184" s="76" t="s">
        <v>640</v>
      </c>
      <c r="D184" s="76" t="s">
        <v>131</v>
      </c>
      <c r="E184" s="76" t="s">
        <v>626</v>
      </c>
      <c r="F184" s="76" t="s">
        <v>627</v>
      </c>
      <c r="G184" s="106">
        <v>45570</v>
      </c>
      <c r="H184" s="106">
        <v>45731</v>
      </c>
      <c r="I184" s="76" t="s">
        <v>2441</v>
      </c>
      <c r="J184" s="76">
        <v>20</v>
      </c>
      <c r="K184" s="76" t="s">
        <v>748</v>
      </c>
      <c r="L184" s="76" t="s">
        <v>651</v>
      </c>
      <c r="M184" s="76" t="s">
        <v>709</v>
      </c>
      <c r="N184" s="76" t="s">
        <v>734</v>
      </c>
      <c r="O184" s="76" t="s">
        <v>629</v>
      </c>
      <c r="P184" s="76" t="s">
        <v>2298</v>
      </c>
      <c r="Q184" s="76" t="s">
        <v>746</v>
      </c>
      <c r="R184" s="76" t="s">
        <v>736</v>
      </c>
      <c r="S184" s="76" t="s">
        <v>633</v>
      </c>
      <c r="T184" s="76" t="s">
        <v>131</v>
      </c>
      <c r="U184" s="76" t="s">
        <v>132</v>
      </c>
      <c r="V184" s="76" t="s">
        <v>133</v>
      </c>
      <c r="W184" s="76" t="s">
        <v>134</v>
      </c>
      <c r="X184" s="76" t="s">
        <v>135</v>
      </c>
      <c r="Y184" s="76" t="s">
        <v>136</v>
      </c>
      <c r="Z184" s="76" t="s">
        <v>137</v>
      </c>
      <c r="AA184" s="76" t="s">
        <v>2450</v>
      </c>
      <c r="AB184" s="76">
        <v>75</v>
      </c>
    </row>
    <row r="185" spans="1:28" ht="18.75" customHeight="1" x14ac:dyDescent="0.55000000000000004">
      <c r="A185" s="101">
        <v>202039</v>
      </c>
      <c r="B185" s="76" t="s">
        <v>749</v>
      </c>
      <c r="C185" s="76" t="s">
        <v>640</v>
      </c>
      <c r="D185" s="76" t="s">
        <v>131</v>
      </c>
      <c r="E185" s="76" t="s">
        <v>626</v>
      </c>
      <c r="F185" s="76" t="s">
        <v>627</v>
      </c>
      <c r="G185" s="106">
        <v>45575</v>
      </c>
      <c r="H185" s="106">
        <v>45729</v>
      </c>
      <c r="I185" s="76" t="s">
        <v>2443</v>
      </c>
      <c r="J185" s="76">
        <v>20</v>
      </c>
      <c r="K185" s="76" t="s">
        <v>750</v>
      </c>
      <c r="L185" s="76" t="s">
        <v>651</v>
      </c>
      <c r="M185" s="76" t="s">
        <v>709</v>
      </c>
      <c r="N185" s="76" t="s">
        <v>734</v>
      </c>
      <c r="O185" s="76" t="s">
        <v>629</v>
      </c>
      <c r="P185" s="76" t="s">
        <v>2298</v>
      </c>
      <c r="Q185" s="76" t="s">
        <v>746</v>
      </c>
      <c r="R185" s="76" t="s">
        <v>736</v>
      </c>
      <c r="S185" s="76" t="s">
        <v>633</v>
      </c>
      <c r="T185" s="76" t="s">
        <v>131</v>
      </c>
      <c r="U185" s="76" t="s">
        <v>132</v>
      </c>
      <c r="V185" s="76" t="s">
        <v>133</v>
      </c>
      <c r="W185" s="76" t="s">
        <v>134</v>
      </c>
      <c r="X185" s="76" t="s">
        <v>135</v>
      </c>
      <c r="Y185" s="76" t="s">
        <v>136</v>
      </c>
      <c r="Z185" s="76" t="s">
        <v>137</v>
      </c>
      <c r="AA185" s="76" t="s">
        <v>2452</v>
      </c>
      <c r="AB185" s="76">
        <v>70</v>
      </c>
    </row>
    <row r="186" spans="1:28" ht="18.75" customHeight="1" x14ac:dyDescent="0.55000000000000004">
      <c r="A186" s="101">
        <v>202040</v>
      </c>
      <c r="B186" s="76" t="s">
        <v>751</v>
      </c>
      <c r="C186" s="76" t="s">
        <v>640</v>
      </c>
      <c r="D186" s="76" t="s">
        <v>131</v>
      </c>
      <c r="E186" s="76" t="s">
        <v>626</v>
      </c>
      <c r="F186" s="76" t="s">
        <v>627</v>
      </c>
      <c r="G186" s="106">
        <v>45574</v>
      </c>
      <c r="H186" s="106">
        <v>45728</v>
      </c>
      <c r="I186" s="76" t="s">
        <v>2445</v>
      </c>
      <c r="J186" s="76">
        <v>20</v>
      </c>
      <c r="K186" s="76" t="s">
        <v>752</v>
      </c>
      <c r="L186" s="76" t="s">
        <v>651</v>
      </c>
      <c r="M186" s="76" t="s">
        <v>709</v>
      </c>
      <c r="N186" s="76" t="s">
        <v>734</v>
      </c>
      <c r="O186" s="76" t="s">
        <v>629</v>
      </c>
      <c r="P186" s="76" t="s">
        <v>2298</v>
      </c>
      <c r="Q186" s="76" t="s">
        <v>746</v>
      </c>
      <c r="R186" s="76" t="s">
        <v>736</v>
      </c>
      <c r="S186" s="76" t="s">
        <v>633</v>
      </c>
      <c r="T186" s="76" t="s">
        <v>131</v>
      </c>
      <c r="U186" s="76" t="s">
        <v>132</v>
      </c>
      <c r="V186" s="76" t="s">
        <v>133</v>
      </c>
      <c r="W186" s="76" t="s">
        <v>134</v>
      </c>
      <c r="X186" s="76" t="s">
        <v>135</v>
      </c>
      <c r="Y186" s="76" t="s">
        <v>136</v>
      </c>
      <c r="Z186" s="76" t="s">
        <v>137</v>
      </c>
      <c r="AA186" s="76" t="s">
        <v>2454</v>
      </c>
      <c r="AB186" s="76">
        <v>71</v>
      </c>
    </row>
    <row r="187" spans="1:28" ht="18.75" customHeight="1" x14ac:dyDescent="0.55000000000000004">
      <c r="A187" s="101">
        <v>202041</v>
      </c>
      <c r="B187" s="76" t="s">
        <v>753</v>
      </c>
      <c r="C187" s="76" t="s">
        <v>640</v>
      </c>
      <c r="D187" s="76" t="s">
        <v>131</v>
      </c>
      <c r="E187" s="76" t="s">
        <v>626</v>
      </c>
      <c r="F187" s="76" t="s">
        <v>627</v>
      </c>
      <c r="G187" s="106">
        <v>45569</v>
      </c>
      <c r="H187" s="106">
        <v>45737</v>
      </c>
      <c r="I187" s="76" t="s">
        <v>2447</v>
      </c>
      <c r="J187" s="76">
        <v>20</v>
      </c>
      <c r="K187" s="76" t="s">
        <v>754</v>
      </c>
      <c r="L187" s="76" t="s">
        <v>651</v>
      </c>
      <c r="M187" s="76" t="s">
        <v>709</v>
      </c>
      <c r="N187" s="76" t="s">
        <v>734</v>
      </c>
      <c r="O187" s="76" t="s">
        <v>629</v>
      </c>
      <c r="P187" s="76" t="s">
        <v>2298</v>
      </c>
      <c r="Q187" s="76" t="s">
        <v>746</v>
      </c>
      <c r="R187" s="76" t="s">
        <v>736</v>
      </c>
      <c r="S187" s="76" t="s">
        <v>633</v>
      </c>
      <c r="T187" s="76" t="s">
        <v>131</v>
      </c>
      <c r="U187" s="76" t="s">
        <v>132</v>
      </c>
      <c r="V187" s="76" t="s">
        <v>133</v>
      </c>
      <c r="W187" s="76" t="s">
        <v>134</v>
      </c>
      <c r="X187" s="76" t="s">
        <v>135</v>
      </c>
      <c r="Y187" s="76" t="s">
        <v>136</v>
      </c>
      <c r="Z187" s="76" t="s">
        <v>137</v>
      </c>
      <c r="AA187" s="76" t="s">
        <v>2456</v>
      </c>
      <c r="AB187" s="76">
        <v>72</v>
      </c>
    </row>
    <row r="188" spans="1:28" ht="18.75" customHeight="1" x14ac:dyDescent="0.55000000000000004">
      <c r="A188" s="101">
        <v>202042</v>
      </c>
      <c r="B188" s="76" t="s">
        <v>2371</v>
      </c>
      <c r="C188" s="76" t="s">
        <v>640</v>
      </c>
      <c r="D188" s="76" t="s">
        <v>131</v>
      </c>
      <c r="E188" s="76" t="s">
        <v>691</v>
      </c>
      <c r="F188" s="76" t="s">
        <v>627</v>
      </c>
      <c r="G188" s="106">
        <v>45569</v>
      </c>
      <c r="H188" s="106">
        <v>45730</v>
      </c>
      <c r="I188" s="76" t="s">
        <v>2449</v>
      </c>
      <c r="J188" s="76">
        <v>20</v>
      </c>
      <c r="K188" s="76" t="s">
        <v>755</v>
      </c>
      <c r="L188" s="76" t="s">
        <v>756</v>
      </c>
      <c r="M188" s="76" t="s">
        <v>757</v>
      </c>
      <c r="N188" s="76" t="s">
        <v>758</v>
      </c>
      <c r="O188" s="76" t="s">
        <v>629</v>
      </c>
      <c r="P188" s="76" t="s">
        <v>2298</v>
      </c>
      <c r="Q188" s="76" t="s">
        <v>759</v>
      </c>
      <c r="R188" s="76" t="s">
        <v>736</v>
      </c>
      <c r="S188" s="76" t="s">
        <v>633</v>
      </c>
      <c r="T188" s="76" t="s">
        <v>131</v>
      </c>
      <c r="U188" s="76" t="s">
        <v>132</v>
      </c>
      <c r="V188" s="76" t="s">
        <v>133</v>
      </c>
      <c r="W188" s="76" t="s">
        <v>134</v>
      </c>
      <c r="X188" s="76" t="s">
        <v>135</v>
      </c>
      <c r="Y188" s="76" t="s">
        <v>136</v>
      </c>
      <c r="Z188" s="76" t="s">
        <v>137</v>
      </c>
      <c r="AA188" s="76" t="s">
        <v>2458</v>
      </c>
      <c r="AB188" s="76">
        <v>76</v>
      </c>
    </row>
    <row r="189" spans="1:28" ht="18.75" customHeight="1" x14ac:dyDescent="0.55000000000000004">
      <c r="A189" s="101">
        <v>202043</v>
      </c>
      <c r="B189" s="76" t="s">
        <v>2374</v>
      </c>
      <c r="C189" s="76" t="s">
        <v>640</v>
      </c>
      <c r="D189" s="76" t="s">
        <v>131</v>
      </c>
      <c r="E189" s="76" t="s">
        <v>691</v>
      </c>
      <c r="F189" s="76" t="s">
        <v>627</v>
      </c>
      <c r="G189" s="106">
        <v>45569</v>
      </c>
      <c r="H189" s="106">
        <v>45730</v>
      </c>
      <c r="I189" s="76" t="s">
        <v>2451</v>
      </c>
      <c r="J189" s="76">
        <v>20</v>
      </c>
      <c r="K189" s="76" t="s">
        <v>2376</v>
      </c>
      <c r="L189" s="76" t="s">
        <v>1391</v>
      </c>
      <c r="M189" s="76" t="s">
        <v>757</v>
      </c>
      <c r="N189" s="76" t="s">
        <v>758</v>
      </c>
      <c r="O189" s="76" t="s">
        <v>629</v>
      </c>
      <c r="P189" s="76" t="s">
        <v>2298</v>
      </c>
      <c r="Q189" s="76" t="s">
        <v>759</v>
      </c>
      <c r="R189" s="76" t="s">
        <v>736</v>
      </c>
      <c r="S189" s="76" t="s">
        <v>633</v>
      </c>
      <c r="T189" s="76" t="s">
        <v>131</v>
      </c>
      <c r="U189" s="76" t="s">
        <v>132</v>
      </c>
      <c r="V189" s="76" t="s">
        <v>133</v>
      </c>
      <c r="W189" s="76" t="s">
        <v>134</v>
      </c>
      <c r="X189" s="76" t="s">
        <v>135</v>
      </c>
      <c r="Y189" s="76" t="s">
        <v>136</v>
      </c>
      <c r="Z189" s="76" t="s">
        <v>137</v>
      </c>
      <c r="AA189" s="76" t="s">
        <v>2460</v>
      </c>
      <c r="AB189" s="76">
        <v>77</v>
      </c>
    </row>
    <row r="190" spans="1:28" ht="18.75" customHeight="1" x14ac:dyDescent="0.55000000000000004">
      <c r="A190" s="101">
        <v>202044</v>
      </c>
      <c r="B190" s="76" t="s">
        <v>760</v>
      </c>
      <c r="C190" s="76" t="s">
        <v>640</v>
      </c>
      <c r="D190" s="76" t="s">
        <v>131</v>
      </c>
      <c r="E190" s="76" t="s">
        <v>691</v>
      </c>
      <c r="F190" s="76" t="s">
        <v>627</v>
      </c>
      <c r="G190" s="106">
        <v>45567</v>
      </c>
      <c r="H190" s="106">
        <v>45735</v>
      </c>
      <c r="I190" s="76" t="s">
        <v>2453</v>
      </c>
      <c r="J190" s="76">
        <v>12</v>
      </c>
      <c r="K190" s="76" t="s">
        <v>761</v>
      </c>
      <c r="L190" s="76" t="s">
        <v>651</v>
      </c>
      <c r="M190" s="76" t="s">
        <v>757</v>
      </c>
      <c r="N190" s="76" t="s">
        <v>758</v>
      </c>
      <c r="O190" s="76" t="s">
        <v>629</v>
      </c>
      <c r="P190" s="76" t="s">
        <v>2298</v>
      </c>
      <c r="Q190" s="76" t="s">
        <v>762</v>
      </c>
      <c r="R190" s="76" t="s">
        <v>736</v>
      </c>
      <c r="S190" s="76" t="s">
        <v>633</v>
      </c>
      <c r="T190" s="76" t="s">
        <v>131</v>
      </c>
      <c r="U190" s="76" t="s">
        <v>132</v>
      </c>
      <c r="V190" s="76" t="s">
        <v>133</v>
      </c>
      <c r="W190" s="76" t="s">
        <v>134</v>
      </c>
      <c r="X190" s="76" t="s">
        <v>135</v>
      </c>
      <c r="Y190" s="76" t="s">
        <v>136</v>
      </c>
      <c r="Z190" s="76" t="s">
        <v>137</v>
      </c>
      <c r="AA190" s="76" t="s">
        <v>2462</v>
      </c>
      <c r="AB190" s="76">
        <v>78</v>
      </c>
    </row>
    <row r="191" spans="1:28" ht="18.75" customHeight="1" x14ac:dyDescent="0.55000000000000004">
      <c r="A191" s="101">
        <v>202045</v>
      </c>
      <c r="B191" s="76" t="s">
        <v>763</v>
      </c>
      <c r="C191" s="76" t="s">
        <v>640</v>
      </c>
      <c r="D191" s="76" t="s">
        <v>131</v>
      </c>
      <c r="E191" s="76" t="s">
        <v>691</v>
      </c>
      <c r="F191" s="76" t="s">
        <v>627</v>
      </c>
      <c r="G191" s="106">
        <v>45574</v>
      </c>
      <c r="H191" s="106">
        <v>45742</v>
      </c>
      <c r="I191" s="76" t="s">
        <v>2455</v>
      </c>
      <c r="J191" s="76">
        <v>12</v>
      </c>
      <c r="K191" s="76" t="s">
        <v>761</v>
      </c>
      <c r="L191" s="76" t="s">
        <v>651</v>
      </c>
      <c r="M191" s="76" t="s">
        <v>757</v>
      </c>
      <c r="N191" s="76" t="s">
        <v>758</v>
      </c>
      <c r="O191" s="76" t="s">
        <v>629</v>
      </c>
      <c r="P191" s="76" t="s">
        <v>2298</v>
      </c>
      <c r="Q191" s="76" t="s">
        <v>762</v>
      </c>
      <c r="R191" s="76" t="s">
        <v>736</v>
      </c>
      <c r="S191" s="76" t="s">
        <v>633</v>
      </c>
      <c r="T191" s="76" t="s">
        <v>131</v>
      </c>
      <c r="U191" s="76" t="s">
        <v>132</v>
      </c>
      <c r="V191" s="76" t="s">
        <v>133</v>
      </c>
      <c r="W191" s="76" t="s">
        <v>134</v>
      </c>
      <c r="X191" s="76" t="s">
        <v>135</v>
      </c>
      <c r="Y191" s="76" t="s">
        <v>136</v>
      </c>
      <c r="Z191" s="76" t="s">
        <v>137</v>
      </c>
      <c r="AA191" s="76" t="s">
        <v>2465</v>
      </c>
      <c r="AB191" s="76">
        <v>79</v>
      </c>
    </row>
    <row r="192" spans="1:28" ht="18.75" customHeight="1" x14ac:dyDescent="0.55000000000000004">
      <c r="A192" s="101">
        <v>202046</v>
      </c>
      <c r="B192" s="76" t="s">
        <v>764</v>
      </c>
      <c r="C192" s="76" t="s">
        <v>640</v>
      </c>
      <c r="D192" s="76" t="s">
        <v>131</v>
      </c>
      <c r="E192" s="76" t="s">
        <v>691</v>
      </c>
      <c r="F192" s="76" t="s">
        <v>627</v>
      </c>
      <c r="G192" s="106">
        <v>45574</v>
      </c>
      <c r="H192" s="106">
        <v>45742</v>
      </c>
      <c r="I192" s="76" t="s">
        <v>2457</v>
      </c>
      <c r="J192" s="76">
        <v>12</v>
      </c>
      <c r="K192" s="76" t="s">
        <v>761</v>
      </c>
      <c r="L192" s="76" t="s">
        <v>651</v>
      </c>
      <c r="M192" s="76" t="s">
        <v>757</v>
      </c>
      <c r="N192" s="76" t="s">
        <v>758</v>
      </c>
      <c r="O192" s="76" t="s">
        <v>629</v>
      </c>
      <c r="P192" s="76" t="s">
        <v>2298</v>
      </c>
      <c r="Q192" s="76" t="s">
        <v>762</v>
      </c>
      <c r="R192" s="76" t="s">
        <v>736</v>
      </c>
      <c r="S192" s="76" t="s">
        <v>633</v>
      </c>
      <c r="T192" s="76" t="s">
        <v>131</v>
      </c>
      <c r="U192" s="76" t="s">
        <v>132</v>
      </c>
      <c r="V192" s="76" t="s">
        <v>133</v>
      </c>
      <c r="W192" s="76" t="s">
        <v>134</v>
      </c>
      <c r="X192" s="76" t="s">
        <v>135</v>
      </c>
      <c r="Y192" s="76" t="s">
        <v>136</v>
      </c>
      <c r="Z192" s="76" t="s">
        <v>137</v>
      </c>
      <c r="AA192" s="76" t="s">
        <v>2467</v>
      </c>
      <c r="AB192" s="76">
        <v>492</v>
      </c>
    </row>
    <row r="193" spans="1:28" ht="18.75" customHeight="1" x14ac:dyDescent="0.55000000000000004">
      <c r="A193" s="101">
        <v>202047</v>
      </c>
      <c r="B193" s="76" t="s">
        <v>772</v>
      </c>
      <c r="C193" s="76" t="s">
        <v>640</v>
      </c>
      <c r="D193" s="76" t="s">
        <v>131</v>
      </c>
      <c r="E193" s="76" t="s">
        <v>647</v>
      </c>
      <c r="F193" s="76" t="s">
        <v>627</v>
      </c>
      <c r="G193" s="106">
        <v>45594</v>
      </c>
      <c r="H193" s="106">
        <v>45741</v>
      </c>
      <c r="I193" s="76" t="s">
        <v>2459</v>
      </c>
      <c r="J193" s="76">
        <v>6</v>
      </c>
      <c r="K193" s="76" t="s">
        <v>773</v>
      </c>
      <c r="L193" s="76" t="s">
        <v>651</v>
      </c>
      <c r="M193" s="76" t="s">
        <v>668</v>
      </c>
      <c r="N193" s="76" t="s">
        <v>734</v>
      </c>
      <c r="O193" s="76" t="s">
        <v>629</v>
      </c>
      <c r="P193" s="76" t="s">
        <v>2298</v>
      </c>
      <c r="Q193" s="76" t="s">
        <v>774</v>
      </c>
      <c r="R193" s="76" t="s">
        <v>736</v>
      </c>
      <c r="S193" s="76" t="s">
        <v>633</v>
      </c>
      <c r="T193" s="76" t="s">
        <v>131</v>
      </c>
      <c r="U193" s="76" t="s">
        <v>132</v>
      </c>
      <c r="V193" s="76" t="s">
        <v>133</v>
      </c>
      <c r="W193" s="76" t="s">
        <v>134</v>
      </c>
      <c r="X193" s="76" t="s">
        <v>135</v>
      </c>
      <c r="Y193" s="76" t="s">
        <v>136</v>
      </c>
      <c r="Z193" s="76" t="s">
        <v>137</v>
      </c>
      <c r="AA193" s="76" t="s">
        <v>2470</v>
      </c>
      <c r="AB193" s="76">
        <v>493</v>
      </c>
    </row>
    <row r="194" spans="1:28" ht="18.75" customHeight="1" x14ac:dyDescent="0.55000000000000004">
      <c r="A194" s="101">
        <v>202048</v>
      </c>
      <c r="B194" s="76" t="s">
        <v>775</v>
      </c>
      <c r="C194" s="76" t="s">
        <v>640</v>
      </c>
      <c r="D194" s="76" t="s">
        <v>131</v>
      </c>
      <c r="E194" s="76" t="s">
        <v>647</v>
      </c>
      <c r="F194" s="76" t="s">
        <v>627</v>
      </c>
      <c r="G194" s="106">
        <v>45575</v>
      </c>
      <c r="H194" s="106">
        <v>45743</v>
      </c>
      <c r="I194" s="76" t="s">
        <v>2461</v>
      </c>
      <c r="J194" s="76">
        <v>12</v>
      </c>
      <c r="K194" s="76" t="s">
        <v>773</v>
      </c>
      <c r="L194" s="76" t="s">
        <v>651</v>
      </c>
      <c r="M194" s="76" t="s">
        <v>668</v>
      </c>
      <c r="N194" s="76" t="s">
        <v>734</v>
      </c>
      <c r="O194" s="76" t="s">
        <v>629</v>
      </c>
      <c r="P194" s="76" t="s">
        <v>2298</v>
      </c>
      <c r="Q194" s="76" t="s">
        <v>776</v>
      </c>
      <c r="R194" s="76" t="s">
        <v>736</v>
      </c>
      <c r="S194" s="76" t="s">
        <v>633</v>
      </c>
      <c r="T194" s="76" t="s">
        <v>131</v>
      </c>
      <c r="U194" s="76" t="s">
        <v>132</v>
      </c>
      <c r="V194" s="76" t="s">
        <v>133</v>
      </c>
      <c r="W194" s="76" t="s">
        <v>134</v>
      </c>
      <c r="X194" s="76" t="s">
        <v>135</v>
      </c>
      <c r="Y194" s="76" t="s">
        <v>136</v>
      </c>
      <c r="Z194" s="76" t="s">
        <v>137</v>
      </c>
      <c r="AA194" s="76" t="s">
        <v>2473</v>
      </c>
      <c r="AB194" s="76">
        <v>494</v>
      </c>
    </row>
    <row r="195" spans="1:28" ht="18.75" customHeight="1" x14ac:dyDescent="0.55000000000000004">
      <c r="A195" s="101">
        <v>202049</v>
      </c>
      <c r="B195" s="76" t="s">
        <v>777</v>
      </c>
      <c r="C195" s="76" t="s">
        <v>640</v>
      </c>
      <c r="D195" s="76" t="s">
        <v>131</v>
      </c>
      <c r="E195" s="76" t="s">
        <v>647</v>
      </c>
      <c r="F195" s="76" t="s">
        <v>627</v>
      </c>
      <c r="G195" s="106">
        <v>45585</v>
      </c>
      <c r="H195" s="106">
        <v>45732</v>
      </c>
      <c r="I195" s="76" t="s">
        <v>2463</v>
      </c>
      <c r="J195" s="76">
        <v>7</v>
      </c>
      <c r="K195" s="76" t="s">
        <v>778</v>
      </c>
      <c r="L195" s="76" t="s">
        <v>651</v>
      </c>
      <c r="M195" s="76" t="s">
        <v>733</v>
      </c>
      <c r="N195" s="76" t="s">
        <v>734</v>
      </c>
      <c r="O195" s="76" t="s">
        <v>629</v>
      </c>
      <c r="P195" s="76" t="s">
        <v>2298</v>
      </c>
      <c r="Q195" s="76" t="s">
        <v>2464</v>
      </c>
      <c r="R195" s="76" t="s">
        <v>736</v>
      </c>
      <c r="S195" s="76" t="s">
        <v>633</v>
      </c>
      <c r="T195" s="76" t="s">
        <v>131</v>
      </c>
      <c r="U195" s="76" t="s">
        <v>132</v>
      </c>
      <c r="V195" s="76" t="s">
        <v>133</v>
      </c>
      <c r="W195" s="76" t="s">
        <v>134</v>
      </c>
      <c r="X195" s="76" t="s">
        <v>135</v>
      </c>
      <c r="Y195" s="76" t="s">
        <v>136</v>
      </c>
      <c r="Z195" s="76" t="s">
        <v>137</v>
      </c>
      <c r="AA195" s="76" t="s">
        <v>2476</v>
      </c>
      <c r="AB195" s="76">
        <v>495</v>
      </c>
    </row>
    <row r="196" spans="1:28" ht="18.75" customHeight="1" x14ac:dyDescent="0.55000000000000004">
      <c r="A196" s="101">
        <v>202050</v>
      </c>
      <c r="B196" s="76" t="s">
        <v>1129</v>
      </c>
      <c r="C196" s="76" t="s">
        <v>640</v>
      </c>
      <c r="D196" s="76" t="s">
        <v>131</v>
      </c>
      <c r="E196" s="76" t="s">
        <v>647</v>
      </c>
      <c r="F196" s="76" t="s">
        <v>627</v>
      </c>
      <c r="G196" s="106">
        <v>45571</v>
      </c>
      <c r="H196" s="106">
        <v>45718</v>
      </c>
      <c r="I196" s="76" t="s">
        <v>2466</v>
      </c>
      <c r="J196" s="76">
        <v>6</v>
      </c>
      <c r="K196" s="76" t="s">
        <v>1130</v>
      </c>
      <c r="L196" s="76" t="s">
        <v>651</v>
      </c>
      <c r="M196" s="76" t="s">
        <v>668</v>
      </c>
      <c r="N196" s="76" t="s">
        <v>734</v>
      </c>
      <c r="O196" s="76" t="s">
        <v>629</v>
      </c>
      <c r="P196" s="76" t="s">
        <v>2298</v>
      </c>
      <c r="Q196" s="76" t="s">
        <v>779</v>
      </c>
      <c r="R196" s="76" t="s">
        <v>736</v>
      </c>
      <c r="S196" s="76" t="s">
        <v>633</v>
      </c>
      <c r="T196" s="76" t="s">
        <v>131</v>
      </c>
      <c r="U196" s="76" t="s">
        <v>132</v>
      </c>
      <c r="V196" s="76" t="s">
        <v>133</v>
      </c>
      <c r="W196" s="76" t="s">
        <v>134</v>
      </c>
      <c r="X196" s="76" t="s">
        <v>135</v>
      </c>
      <c r="Y196" s="76" t="s">
        <v>136</v>
      </c>
      <c r="Z196" s="76" t="s">
        <v>137</v>
      </c>
      <c r="AA196" s="76" t="s">
        <v>2480</v>
      </c>
      <c r="AB196" s="76">
        <v>496</v>
      </c>
    </row>
    <row r="197" spans="1:28" ht="18.75" customHeight="1" x14ac:dyDescent="0.55000000000000004">
      <c r="A197" s="101">
        <v>202051</v>
      </c>
      <c r="B197" s="76" t="s">
        <v>1394</v>
      </c>
      <c r="C197" s="76" t="s">
        <v>640</v>
      </c>
      <c r="D197" s="76" t="s">
        <v>131</v>
      </c>
      <c r="E197" s="76" t="s">
        <v>626</v>
      </c>
      <c r="F197" s="76" t="s">
        <v>627</v>
      </c>
      <c r="G197" s="106">
        <v>45574</v>
      </c>
      <c r="H197" s="106">
        <v>45728</v>
      </c>
      <c r="I197" s="76" t="s">
        <v>2468</v>
      </c>
      <c r="J197" s="76">
        <v>20</v>
      </c>
      <c r="K197" s="76" t="s">
        <v>2469</v>
      </c>
      <c r="L197" s="76" t="s">
        <v>651</v>
      </c>
      <c r="M197" s="76" t="s">
        <v>709</v>
      </c>
      <c r="N197" s="76" t="s">
        <v>734</v>
      </c>
      <c r="O197" s="76" t="s">
        <v>629</v>
      </c>
      <c r="P197" s="76" t="s">
        <v>2298</v>
      </c>
      <c r="Q197" s="76" t="s">
        <v>746</v>
      </c>
      <c r="R197" s="76" t="s">
        <v>736</v>
      </c>
      <c r="S197" s="76" t="s">
        <v>633</v>
      </c>
      <c r="T197" s="76" t="s">
        <v>131</v>
      </c>
      <c r="U197" s="76" t="s">
        <v>132</v>
      </c>
      <c r="V197" s="76" t="s">
        <v>133</v>
      </c>
      <c r="W197" s="76" t="s">
        <v>134</v>
      </c>
      <c r="X197" s="76" t="s">
        <v>135</v>
      </c>
      <c r="Y197" s="76" t="s">
        <v>136</v>
      </c>
      <c r="Z197" s="76" t="s">
        <v>137</v>
      </c>
      <c r="AA197" s="76" t="s">
        <v>2485</v>
      </c>
      <c r="AB197" s="76">
        <v>676</v>
      </c>
    </row>
    <row r="198" spans="1:28" ht="18.75" customHeight="1" x14ac:dyDescent="0.55000000000000004">
      <c r="A198" s="101">
        <v>202052</v>
      </c>
      <c r="B198" s="76" t="s">
        <v>1650</v>
      </c>
      <c r="C198" s="76" t="s">
        <v>640</v>
      </c>
      <c r="D198" s="76" t="s">
        <v>131</v>
      </c>
      <c r="E198" s="76" t="s">
        <v>626</v>
      </c>
      <c r="F198" s="76" t="s">
        <v>627</v>
      </c>
      <c r="G198" s="106">
        <v>45586</v>
      </c>
      <c r="H198" s="106">
        <v>45733</v>
      </c>
      <c r="I198" s="76" t="s">
        <v>2471</v>
      </c>
      <c r="J198" s="76">
        <v>10</v>
      </c>
      <c r="K198" s="76" t="s">
        <v>1651</v>
      </c>
      <c r="L198" s="76" t="s">
        <v>651</v>
      </c>
      <c r="M198" s="76" t="s">
        <v>1556</v>
      </c>
      <c r="N198" s="76" t="s">
        <v>758</v>
      </c>
      <c r="O198" s="76" t="s">
        <v>629</v>
      </c>
      <c r="P198" s="76" t="s">
        <v>2298</v>
      </c>
      <c r="Q198" s="76" t="s">
        <v>2472</v>
      </c>
      <c r="R198" s="76" t="s">
        <v>736</v>
      </c>
      <c r="S198" s="76" t="s">
        <v>633</v>
      </c>
      <c r="T198" s="76" t="s">
        <v>131</v>
      </c>
      <c r="U198" s="76" t="s">
        <v>132</v>
      </c>
      <c r="V198" s="76" t="s">
        <v>133</v>
      </c>
      <c r="W198" s="76" t="s">
        <v>134</v>
      </c>
      <c r="X198" s="76" t="s">
        <v>135</v>
      </c>
      <c r="Y198" s="76" t="s">
        <v>136</v>
      </c>
      <c r="Z198" s="76" t="s">
        <v>137</v>
      </c>
      <c r="AA198" s="76" t="s">
        <v>2490</v>
      </c>
      <c r="AB198" s="76">
        <v>677</v>
      </c>
    </row>
    <row r="199" spans="1:28" ht="18.75" customHeight="1" x14ac:dyDescent="0.55000000000000004">
      <c r="A199" s="101">
        <v>202053</v>
      </c>
      <c r="B199" s="76" t="s">
        <v>2404</v>
      </c>
      <c r="C199" s="76" t="s">
        <v>640</v>
      </c>
      <c r="D199" s="76" t="s">
        <v>131</v>
      </c>
      <c r="E199" s="76" t="s">
        <v>626</v>
      </c>
      <c r="F199" s="76" t="s">
        <v>627</v>
      </c>
      <c r="G199" s="106">
        <v>45570</v>
      </c>
      <c r="H199" s="106">
        <v>45738</v>
      </c>
      <c r="I199" s="76" t="s">
        <v>2474</v>
      </c>
      <c r="J199" s="76">
        <v>10</v>
      </c>
      <c r="K199" s="76" t="s">
        <v>2406</v>
      </c>
      <c r="L199" s="76" t="s">
        <v>651</v>
      </c>
      <c r="M199" s="76" t="s">
        <v>1493</v>
      </c>
      <c r="N199" s="76" t="s">
        <v>734</v>
      </c>
      <c r="O199" s="76" t="s">
        <v>629</v>
      </c>
      <c r="P199" s="76" t="s">
        <v>2298</v>
      </c>
      <c r="Q199" s="76" t="s">
        <v>2475</v>
      </c>
      <c r="R199" s="76" t="s">
        <v>736</v>
      </c>
      <c r="S199" s="76" t="s">
        <v>633</v>
      </c>
      <c r="T199" s="76" t="s">
        <v>131</v>
      </c>
      <c r="U199" s="76" t="s">
        <v>132</v>
      </c>
      <c r="V199" s="76" t="s">
        <v>133</v>
      </c>
      <c r="W199" s="76" t="s">
        <v>134</v>
      </c>
      <c r="X199" s="76" t="s">
        <v>135</v>
      </c>
      <c r="Y199" s="76" t="s">
        <v>136</v>
      </c>
      <c r="Z199" s="76" t="s">
        <v>137</v>
      </c>
      <c r="AA199" s="76" t="s">
        <v>2495</v>
      </c>
      <c r="AB199" s="76">
        <v>80</v>
      </c>
    </row>
    <row r="200" spans="1:28" ht="18.75" customHeight="1" x14ac:dyDescent="0.55000000000000004">
      <c r="A200" s="101">
        <v>202054</v>
      </c>
      <c r="B200" s="76" t="s">
        <v>2477</v>
      </c>
      <c r="C200" s="76" t="s">
        <v>640</v>
      </c>
      <c r="D200" s="76" t="s">
        <v>131</v>
      </c>
      <c r="E200" s="76" t="s">
        <v>647</v>
      </c>
      <c r="F200" s="76" t="s">
        <v>627</v>
      </c>
      <c r="G200" s="106">
        <v>45580</v>
      </c>
      <c r="H200" s="106">
        <v>45734</v>
      </c>
      <c r="I200" s="76" t="s">
        <v>2478</v>
      </c>
      <c r="J200" s="76">
        <v>6</v>
      </c>
      <c r="K200" s="76" t="s">
        <v>2479</v>
      </c>
      <c r="L200" s="76" t="s">
        <v>651</v>
      </c>
      <c r="M200" s="76" t="s">
        <v>714</v>
      </c>
      <c r="N200" s="76" t="s">
        <v>734</v>
      </c>
      <c r="O200" s="76" t="s">
        <v>629</v>
      </c>
      <c r="P200" s="76" t="s">
        <v>2298</v>
      </c>
      <c r="Q200" s="76" t="s">
        <v>762</v>
      </c>
      <c r="R200" s="76" t="s">
        <v>736</v>
      </c>
      <c r="S200" s="76" t="s">
        <v>633</v>
      </c>
      <c r="T200" s="76" t="s">
        <v>131</v>
      </c>
      <c r="U200" s="76" t="s">
        <v>132</v>
      </c>
      <c r="V200" s="76" t="s">
        <v>133</v>
      </c>
      <c r="W200" s="76" t="s">
        <v>134</v>
      </c>
      <c r="X200" s="76" t="s">
        <v>135</v>
      </c>
      <c r="Y200" s="76" t="s">
        <v>136</v>
      </c>
      <c r="Z200" s="76" t="s">
        <v>137</v>
      </c>
      <c r="AA200" s="76" t="s">
        <v>2500</v>
      </c>
      <c r="AB200" s="76">
        <v>81</v>
      </c>
    </row>
    <row r="201" spans="1:28" ht="18.75" customHeight="1" x14ac:dyDescent="0.55000000000000004">
      <c r="A201" s="101">
        <v>202055</v>
      </c>
      <c r="B201" s="76" t="s">
        <v>2481</v>
      </c>
      <c r="C201" s="76" t="s">
        <v>640</v>
      </c>
      <c r="D201" s="76" t="s">
        <v>131</v>
      </c>
      <c r="E201" s="76" t="s">
        <v>691</v>
      </c>
      <c r="F201" s="76" t="s">
        <v>627</v>
      </c>
      <c r="G201" s="106">
        <v>45569</v>
      </c>
      <c r="H201" s="106">
        <v>45730</v>
      </c>
      <c r="I201" s="76" t="s">
        <v>2482</v>
      </c>
      <c r="J201" s="76">
        <v>11</v>
      </c>
      <c r="K201" s="76" t="s">
        <v>2483</v>
      </c>
      <c r="L201" s="76" t="s">
        <v>651</v>
      </c>
      <c r="M201" s="76" t="s">
        <v>1626</v>
      </c>
      <c r="N201" s="76" t="s">
        <v>758</v>
      </c>
      <c r="O201" s="76" t="s">
        <v>629</v>
      </c>
      <c r="P201" s="76" t="s">
        <v>2298</v>
      </c>
      <c r="Q201" s="76" t="s">
        <v>2484</v>
      </c>
      <c r="R201" s="76" t="s">
        <v>736</v>
      </c>
      <c r="S201" s="76" t="s">
        <v>633</v>
      </c>
      <c r="T201" s="76" t="s">
        <v>131</v>
      </c>
      <c r="U201" s="76" t="s">
        <v>132</v>
      </c>
      <c r="V201" s="76" t="s">
        <v>133</v>
      </c>
      <c r="W201" s="76" t="s">
        <v>134</v>
      </c>
      <c r="X201" s="76" t="s">
        <v>135</v>
      </c>
      <c r="Y201" s="76" t="s">
        <v>136</v>
      </c>
      <c r="Z201" s="76" t="s">
        <v>137</v>
      </c>
      <c r="AA201" s="76" t="s">
        <v>2508</v>
      </c>
      <c r="AB201" s="76">
        <v>82</v>
      </c>
    </row>
    <row r="202" spans="1:28" ht="18.75" customHeight="1" x14ac:dyDescent="0.55000000000000004">
      <c r="A202" s="101">
        <v>202056</v>
      </c>
      <c r="B202" s="76" t="s">
        <v>2486</v>
      </c>
      <c r="C202" s="76" t="s">
        <v>640</v>
      </c>
      <c r="D202" s="76" t="s">
        <v>131</v>
      </c>
      <c r="E202" s="76" t="s">
        <v>691</v>
      </c>
      <c r="F202" s="76" t="s">
        <v>627</v>
      </c>
      <c r="G202" s="106">
        <v>45576</v>
      </c>
      <c r="H202" s="106">
        <v>45744</v>
      </c>
      <c r="I202" s="76" t="s">
        <v>2487</v>
      </c>
      <c r="J202" s="76">
        <v>12</v>
      </c>
      <c r="K202" s="76" t="s">
        <v>2488</v>
      </c>
      <c r="L202" s="76" t="s">
        <v>651</v>
      </c>
      <c r="M202" s="76" t="s">
        <v>2489</v>
      </c>
      <c r="N202" s="76" t="s">
        <v>758</v>
      </c>
      <c r="O202" s="76" t="s">
        <v>629</v>
      </c>
      <c r="P202" s="76" t="s">
        <v>2298</v>
      </c>
      <c r="Q202" s="76" t="s">
        <v>774</v>
      </c>
      <c r="R202" s="76" t="s">
        <v>736</v>
      </c>
      <c r="S202" s="76" t="s">
        <v>633</v>
      </c>
      <c r="T202" s="76" t="s">
        <v>131</v>
      </c>
      <c r="U202" s="76" t="s">
        <v>132</v>
      </c>
      <c r="V202" s="76" t="s">
        <v>133</v>
      </c>
      <c r="W202" s="76" t="s">
        <v>134</v>
      </c>
      <c r="X202" s="76" t="s">
        <v>135</v>
      </c>
      <c r="Y202" s="76" t="s">
        <v>136</v>
      </c>
      <c r="Z202" s="76" t="s">
        <v>137</v>
      </c>
      <c r="AA202" s="76" t="s">
        <v>2513</v>
      </c>
      <c r="AB202" s="76">
        <v>83</v>
      </c>
    </row>
    <row r="203" spans="1:28" ht="18.75" customHeight="1" x14ac:dyDescent="0.55000000000000004">
      <c r="A203" s="109">
        <v>203001</v>
      </c>
      <c r="B203" s="76" t="s">
        <v>782</v>
      </c>
      <c r="C203" s="76" t="s">
        <v>649</v>
      </c>
      <c r="D203" s="76" t="s">
        <v>138</v>
      </c>
      <c r="E203" s="76" t="s">
        <v>626</v>
      </c>
      <c r="F203" s="76" t="s">
        <v>627</v>
      </c>
      <c r="G203" s="106">
        <v>45435</v>
      </c>
      <c r="H203" s="106">
        <v>45687</v>
      </c>
      <c r="I203" s="76" t="s">
        <v>2491</v>
      </c>
      <c r="J203" s="76">
        <v>10</v>
      </c>
      <c r="K203" s="76" t="s">
        <v>2492</v>
      </c>
      <c r="L203" s="76" t="s">
        <v>783</v>
      </c>
      <c r="M203" s="76" t="s">
        <v>2004</v>
      </c>
      <c r="N203" s="76" t="s">
        <v>784</v>
      </c>
      <c r="O203" s="76" t="s">
        <v>629</v>
      </c>
      <c r="P203" s="76" t="s">
        <v>2493</v>
      </c>
      <c r="Q203" s="76" t="s">
        <v>630</v>
      </c>
      <c r="R203" s="76" t="s">
        <v>785</v>
      </c>
      <c r="S203" s="76" t="s">
        <v>2494</v>
      </c>
      <c r="T203" s="76" t="s">
        <v>138</v>
      </c>
      <c r="U203" s="76" t="s">
        <v>139</v>
      </c>
      <c r="V203" s="76" t="s">
        <v>140</v>
      </c>
      <c r="W203" s="76" t="s">
        <v>141</v>
      </c>
      <c r="X203" s="76" t="s">
        <v>142</v>
      </c>
      <c r="Y203" s="76" t="s">
        <v>143</v>
      </c>
      <c r="Z203" s="76" t="s">
        <v>786</v>
      </c>
      <c r="AA203" s="76" t="s">
        <v>2516</v>
      </c>
      <c r="AB203" s="76">
        <v>669</v>
      </c>
    </row>
    <row r="204" spans="1:28" ht="18.75" customHeight="1" x14ac:dyDescent="0.55000000000000004">
      <c r="A204" s="109">
        <v>203002</v>
      </c>
      <c r="B204" s="76" t="s">
        <v>1396</v>
      </c>
      <c r="C204" s="76" t="s">
        <v>640</v>
      </c>
      <c r="D204" s="76" t="s">
        <v>138</v>
      </c>
      <c r="E204" s="76" t="s">
        <v>691</v>
      </c>
      <c r="F204" s="76" t="s">
        <v>627</v>
      </c>
      <c r="G204" s="106">
        <v>45456</v>
      </c>
      <c r="H204" s="106">
        <v>45463</v>
      </c>
      <c r="I204" s="76" t="s">
        <v>2496</v>
      </c>
      <c r="J204" s="76">
        <v>2</v>
      </c>
      <c r="K204" s="76" t="s">
        <v>789</v>
      </c>
      <c r="L204" s="76" t="s">
        <v>2497</v>
      </c>
      <c r="M204" s="76" t="s">
        <v>757</v>
      </c>
      <c r="N204" s="76" t="s">
        <v>784</v>
      </c>
      <c r="O204" s="76" t="s">
        <v>629</v>
      </c>
      <c r="P204" s="76" t="s">
        <v>2498</v>
      </c>
      <c r="Q204" s="76" t="s">
        <v>672</v>
      </c>
      <c r="R204" s="76" t="s">
        <v>785</v>
      </c>
      <c r="S204" s="76" t="s">
        <v>2499</v>
      </c>
      <c r="T204" s="76" t="s">
        <v>138</v>
      </c>
      <c r="U204" s="76" t="s">
        <v>139</v>
      </c>
      <c r="V204" s="76" t="s">
        <v>140</v>
      </c>
      <c r="W204" s="76" t="s">
        <v>141</v>
      </c>
      <c r="X204" s="76" t="s">
        <v>142</v>
      </c>
      <c r="Y204" s="76" t="s">
        <v>143</v>
      </c>
      <c r="Z204" s="76" t="s">
        <v>786</v>
      </c>
      <c r="AA204" s="76" t="s">
        <v>2518</v>
      </c>
      <c r="AB204" s="76">
        <v>670</v>
      </c>
    </row>
    <row r="205" spans="1:28" ht="18.75" customHeight="1" x14ac:dyDescent="0.55000000000000004">
      <c r="A205" s="109">
        <v>203003</v>
      </c>
      <c r="B205" s="76" t="s">
        <v>2501</v>
      </c>
      <c r="C205" s="76" t="s">
        <v>649</v>
      </c>
      <c r="D205" s="76" t="s">
        <v>138</v>
      </c>
      <c r="E205" s="76" t="s">
        <v>626</v>
      </c>
      <c r="F205" s="76" t="s">
        <v>627</v>
      </c>
      <c r="G205" s="106">
        <v>45493</v>
      </c>
      <c r="H205" s="106">
        <v>45563</v>
      </c>
      <c r="I205" s="76" t="s">
        <v>2502</v>
      </c>
      <c r="J205" s="76">
        <v>3</v>
      </c>
      <c r="K205" s="76" t="s">
        <v>2503</v>
      </c>
      <c r="L205" s="76" t="s">
        <v>2504</v>
      </c>
      <c r="M205" s="76" t="s">
        <v>2505</v>
      </c>
      <c r="N205" s="76" t="s">
        <v>784</v>
      </c>
      <c r="O205" s="76" t="s">
        <v>629</v>
      </c>
      <c r="P205" s="76" t="s">
        <v>2506</v>
      </c>
      <c r="Q205" s="76" t="s">
        <v>630</v>
      </c>
      <c r="R205" s="76" t="s">
        <v>785</v>
      </c>
      <c r="S205" s="76" t="s">
        <v>2507</v>
      </c>
      <c r="T205" s="76" t="s">
        <v>138</v>
      </c>
      <c r="U205" s="76" t="s">
        <v>139</v>
      </c>
      <c r="V205" s="76" t="s">
        <v>140</v>
      </c>
      <c r="W205" s="76" t="s">
        <v>141</v>
      </c>
      <c r="X205" s="76" t="s">
        <v>142</v>
      </c>
      <c r="Y205" s="76" t="s">
        <v>143</v>
      </c>
      <c r="Z205" s="76" t="s">
        <v>786</v>
      </c>
      <c r="AA205" s="76" t="s">
        <v>2522</v>
      </c>
      <c r="AB205" s="76">
        <v>418</v>
      </c>
    </row>
    <row r="206" spans="1:28" ht="18.75" customHeight="1" x14ac:dyDescent="0.55000000000000004">
      <c r="A206" s="109">
        <v>203004</v>
      </c>
      <c r="B206" s="76" t="s">
        <v>787</v>
      </c>
      <c r="C206" s="76" t="s">
        <v>633</v>
      </c>
      <c r="D206" s="76" t="s">
        <v>138</v>
      </c>
      <c r="E206" s="76" t="s">
        <v>634</v>
      </c>
      <c r="F206" s="76" t="s">
        <v>627</v>
      </c>
      <c r="G206" s="106">
        <v>45533</v>
      </c>
      <c r="H206" s="106">
        <v>45533</v>
      </c>
      <c r="I206" s="76" t="s">
        <v>2509</v>
      </c>
      <c r="J206" s="76">
        <v>1</v>
      </c>
      <c r="K206" s="76" t="s">
        <v>2510</v>
      </c>
      <c r="L206" s="76" t="s">
        <v>2511</v>
      </c>
      <c r="M206" s="76" t="s">
        <v>674</v>
      </c>
      <c r="N206" s="76" t="s">
        <v>784</v>
      </c>
      <c r="O206" s="76" t="s">
        <v>629</v>
      </c>
      <c r="P206" s="76" t="s">
        <v>2512</v>
      </c>
      <c r="Q206" s="76" t="s">
        <v>630</v>
      </c>
      <c r="R206" s="76" t="s">
        <v>785</v>
      </c>
      <c r="S206" s="76" t="s">
        <v>2507</v>
      </c>
      <c r="T206" s="76" t="s">
        <v>138</v>
      </c>
      <c r="U206" s="76" t="s">
        <v>139</v>
      </c>
      <c r="V206" s="76" t="s">
        <v>140</v>
      </c>
      <c r="W206" s="76" t="s">
        <v>141</v>
      </c>
      <c r="X206" s="76" t="s">
        <v>142</v>
      </c>
      <c r="Y206" s="76" t="s">
        <v>143</v>
      </c>
      <c r="Z206" s="76" t="s">
        <v>786</v>
      </c>
      <c r="AA206" s="76" t="s">
        <v>2527</v>
      </c>
      <c r="AB206" s="76">
        <v>416</v>
      </c>
    </row>
    <row r="207" spans="1:28" ht="18.75" customHeight="1" x14ac:dyDescent="0.55000000000000004">
      <c r="A207" s="109">
        <v>203005</v>
      </c>
      <c r="B207" s="76" t="s">
        <v>1397</v>
      </c>
      <c r="C207" s="76" t="s">
        <v>633</v>
      </c>
      <c r="D207" s="76" t="s">
        <v>138</v>
      </c>
      <c r="E207" s="76" t="s">
        <v>691</v>
      </c>
      <c r="F207" s="76" t="s">
        <v>627</v>
      </c>
      <c r="G207" s="106">
        <v>45528</v>
      </c>
      <c r="H207" s="106">
        <v>45528</v>
      </c>
      <c r="I207" s="76" t="s">
        <v>2514</v>
      </c>
      <c r="J207" s="76">
        <v>1</v>
      </c>
      <c r="K207" s="76" t="s">
        <v>1398</v>
      </c>
      <c r="L207" s="76" t="s">
        <v>790</v>
      </c>
      <c r="M207" s="76" t="s">
        <v>791</v>
      </c>
      <c r="N207" s="76" t="s">
        <v>784</v>
      </c>
      <c r="O207" s="76" t="s">
        <v>629</v>
      </c>
      <c r="P207" s="76" t="s">
        <v>2515</v>
      </c>
      <c r="Q207" s="76" t="s">
        <v>792</v>
      </c>
      <c r="R207" s="76" t="s">
        <v>785</v>
      </c>
      <c r="S207" s="76" t="s">
        <v>2499</v>
      </c>
      <c r="T207" s="76" t="s">
        <v>138</v>
      </c>
      <c r="U207" s="76" t="s">
        <v>139</v>
      </c>
      <c r="V207" s="76" t="s">
        <v>140</v>
      </c>
      <c r="W207" s="76" t="s">
        <v>141</v>
      </c>
      <c r="X207" s="76" t="s">
        <v>142</v>
      </c>
      <c r="Y207" s="76" t="s">
        <v>143</v>
      </c>
      <c r="Z207" s="76" t="s">
        <v>786</v>
      </c>
      <c r="AA207" s="76" t="s">
        <v>2531</v>
      </c>
      <c r="AB207" s="76">
        <v>417</v>
      </c>
    </row>
    <row r="208" spans="1:28" ht="18.75" customHeight="1" x14ac:dyDescent="0.55000000000000004">
      <c r="A208" s="109">
        <v>203006</v>
      </c>
      <c r="B208" s="76" t="s">
        <v>1399</v>
      </c>
      <c r="C208" s="76" t="s">
        <v>633</v>
      </c>
      <c r="D208" s="76" t="s">
        <v>138</v>
      </c>
      <c r="E208" s="76" t="s">
        <v>691</v>
      </c>
      <c r="F208" s="76" t="s">
        <v>627</v>
      </c>
      <c r="G208" s="106">
        <v>45528</v>
      </c>
      <c r="H208" s="106">
        <v>45528</v>
      </c>
      <c r="I208" s="76" t="s">
        <v>2517</v>
      </c>
      <c r="J208" s="76">
        <v>1</v>
      </c>
      <c r="K208" s="76" t="s">
        <v>1400</v>
      </c>
      <c r="L208" s="76" t="s">
        <v>793</v>
      </c>
      <c r="M208" s="76" t="s">
        <v>662</v>
      </c>
      <c r="N208" s="76" t="s">
        <v>784</v>
      </c>
      <c r="O208" s="76" t="s">
        <v>629</v>
      </c>
      <c r="P208" s="76" t="s">
        <v>2515</v>
      </c>
      <c r="Q208" s="76" t="s">
        <v>1401</v>
      </c>
      <c r="R208" s="76" t="s">
        <v>785</v>
      </c>
      <c r="S208" s="76" t="s">
        <v>2499</v>
      </c>
      <c r="T208" s="76" t="s">
        <v>138</v>
      </c>
      <c r="U208" s="76" t="s">
        <v>139</v>
      </c>
      <c r="V208" s="76" t="s">
        <v>140</v>
      </c>
      <c r="W208" s="76" t="s">
        <v>141</v>
      </c>
      <c r="X208" s="76" t="s">
        <v>142</v>
      </c>
      <c r="Y208" s="76" t="s">
        <v>143</v>
      </c>
      <c r="Z208" s="76" t="s">
        <v>786</v>
      </c>
      <c r="AA208" s="76" t="s">
        <v>2537</v>
      </c>
      <c r="AB208" s="76">
        <v>413</v>
      </c>
    </row>
    <row r="209" spans="1:28" ht="18.75" customHeight="1" x14ac:dyDescent="0.55000000000000004">
      <c r="A209" s="109">
        <v>203007</v>
      </c>
      <c r="B209" s="76" t="s">
        <v>794</v>
      </c>
      <c r="C209" s="76" t="s">
        <v>640</v>
      </c>
      <c r="D209" s="76" t="s">
        <v>138</v>
      </c>
      <c r="E209" s="76" t="s">
        <v>626</v>
      </c>
      <c r="F209" s="76" t="s">
        <v>635</v>
      </c>
      <c r="G209" s="106">
        <v>45436</v>
      </c>
      <c r="H209" s="106">
        <v>45534</v>
      </c>
      <c r="I209" s="76" t="s">
        <v>2519</v>
      </c>
      <c r="J209" s="76">
        <v>14</v>
      </c>
      <c r="K209" s="76" t="s">
        <v>795</v>
      </c>
      <c r="L209" s="76" t="s">
        <v>796</v>
      </c>
      <c r="M209" s="76" t="s">
        <v>674</v>
      </c>
      <c r="N209" s="76" t="s">
        <v>784</v>
      </c>
      <c r="O209" s="76" t="s">
        <v>629</v>
      </c>
      <c r="P209" s="76" t="s">
        <v>2520</v>
      </c>
      <c r="Q209" s="76" t="s">
        <v>2521</v>
      </c>
      <c r="R209" s="76" t="s">
        <v>785</v>
      </c>
      <c r="S209" s="76" t="s">
        <v>2499</v>
      </c>
      <c r="T209" s="76" t="s">
        <v>138</v>
      </c>
      <c r="U209" s="76" t="s">
        <v>139</v>
      </c>
      <c r="V209" s="76" t="s">
        <v>140</v>
      </c>
      <c r="W209" s="76" t="s">
        <v>141</v>
      </c>
      <c r="X209" s="76" t="s">
        <v>142</v>
      </c>
      <c r="Y209" s="76" t="s">
        <v>143</v>
      </c>
      <c r="Z209" s="76" t="s">
        <v>786</v>
      </c>
      <c r="AA209" s="76" t="s">
        <v>2542</v>
      </c>
      <c r="AB209" s="76">
        <v>414</v>
      </c>
    </row>
    <row r="210" spans="1:28" ht="18.75" customHeight="1" x14ac:dyDescent="0.55000000000000004">
      <c r="A210" s="109">
        <v>203008</v>
      </c>
      <c r="B210" s="76" t="s">
        <v>2523</v>
      </c>
      <c r="C210" s="76" t="s">
        <v>640</v>
      </c>
      <c r="D210" s="76" t="s">
        <v>138</v>
      </c>
      <c r="E210" s="76" t="s">
        <v>626</v>
      </c>
      <c r="F210" s="76" t="s">
        <v>627</v>
      </c>
      <c r="G210" s="106">
        <v>45458</v>
      </c>
      <c r="H210" s="106">
        <v>45472</v>
      </c>
      <c r="I210" s="76" t="s">
        <v>2524</v>
      </c>
      <c r="J210" s="76">
        <v>3</v>
      </c>
      <c r="K210" s="76" t="s">
        <v>2525</v>
      </c>
      <c r="L210" s="76" t="s">
        <v>1402</v>
      </c>
      <c r="M210" s="76" t="s">
        <v>662</v>
      </c>
      <c r="N210" s="76" t="s">
        <v>784</v>
      </c>
      <c r="O210" s="76" t="s">
        <v>629</v>
      </c>
      <c r="P210" s="76" t="s">
        <v>2526</v>
      </c>
      <c r="Q210" s="76" t="s">
        <v>797</v>
      </c>
      <c r="R210" s="76" t="s">
        <v>785</v>
      </c>
      <c r="S210" s="76" t="s">
        <v>2499</v>
      </c>
      <c r="T210" s="76" t="s">
        <v>138</v>
      </c>
      <c r="U210" s="76" t="s">
        <v>139</v>
      </c>
      <c r="V210" s="76" t="s">
        <v>140</v>
      </c>
      <c r="W210" s="76" t="s">
        <v>141</v>
      </c>
      <c r="X210" s="76" t="s">
        <v>142</v>
      </c>
      <c r="Y210" s="76" t="s">
        <v>143</v>
      </c>
      <c r="Z210" s="76" t="s">
        <v>786</v>
      </c>
      <c r="AA210" s="76" t="s">
        <v>2546</v>
      </c>
      <c r="AB210" s="76">
        <v>415</v>
      </c>
    </row>
    <row r="211" spans="1:28" ht="18.75" customHeight="1" x14ac:dyDescent="0.55000000000000004">
      <c r="A211" s="109">
        <v>203009</v>
      </c>
      <c r="B211" s="76" t="s">
        <v>2528</v>
      </c>
      <c r="C211" s="76" t="s">
        <v>640</v>
      </c>
      <c r="D211" s="76" t="s">
        <v>138</v>
      </c>
      <c r="E211" s="76" t="s">
        <v>626</v>
      </c>
      <c r="F211" s="76" t="s">
        <v>627</v>
      </c>
      <c r="G211" s="106">
        <v>45546</v>
      </c>
      <c r="H211" s="106">
        <v>45555</v>
      </c>
      <c r="I211" s="76" t="s">
        <v>2529</v>
      </c>
      <c r="J211" s="76">
        <v>6</v>
      </c>
      <c r="K211" s="76" t="s">
        <v>2525</v>
      </c>
      <c r="L211" s="76" t="s">
        <v>1402</v>
      </c>
      <c r="M211" s="76" t="s">
        <v>662</v>
      </c>
      <c r="N211" s="76" t="s">
        <v>784</v>
      </c>
      <c r="O211" s="76" t="s">
        <v>629</v>
      </c>
      <c r="P211" s="76" t="s">
        <v>2530</v>
      </c>
      <c r="Q211" s="76" t="s">
        <v>797</v>
      </c>
      <c r="R211" s="76" t="s">
        <v>785</v>
      </c>
      <c r="S211" s="76" t="s">
        <v>2499</v>
      </c>
      <c r="T211" s="76" t="s">
        <v>138</v>
      </c>
      <c r="U211" s="76" t="s">
        <v>139</v>
      </c>
      <c r="V211" s="76" t="s">
        <v>140</v>
      </c>
      <c r="W211" s="76" t="s">
        <v>141</v>
      </c>
      <c r="X211" s="76" t="s">
        <v>142</v>
      </c>
      <c r="Y211" s="76" t="s">
        <v>143</v>
      </c>
      <c r="Z211" s="76" t="s">
        <v>786</v>
      </c>
      <c r="AA211" s="76" t="s">
        <v>2551</v>
      </c>
      <c r="AB211" s="76">
        <v>720</v>
      </c>
    </row>
    <row r="212" spans="1:28" ht="18.75" customHeight="1" x14ac:dyDescent="0.55000000000000004">
      <c r="A212" s="101">
        <v>203010</v>
      </c>
      <c r="B212" s="76" t="s">
        <v>2532</v>
      </c>
      <c r="C212" s="76" t="s">
        <v>640</v>
      </c>
      <c r="D212" s="76" t="s">
        <v>138</v>
      </c>
      <c r="E212" s="76" t="s">
        <v>626</v>
      </c>
      <c r="F212" s="76" t="s">
        <v>627</v>
      </c>
      <c r="G212" s="106">
        <v>45598</v>
      </c>
      <c r="H212" s="106">
        <v>45633</v>
      </c>
      <c r="I212" s="76" t="s">
        <v>2533</v>
      </c>
      <c r="J212" s="76">
        <v>2</v>
      </c>
      <c r="K212" s="76" t="s">
        <v>2534</v>
      </c>
      <c r="L212" s="76" t="s">
        <v>1079</v>
      </c>
      <c r="M212" s="76" t="s">
        <v>662</v>
      </c>
      <c r="N212" s="76" t="s">
        <v>784</v>
      </c>
      <c r="O212" s="76" t="s">
        <v>629</v>
      </c>
      <c r="P212" s="76" t="s">
        <v>2535</v>
      </c>
      <c r="Q212" s="76" t="s">
        <v>1080</v>
      </c>
      <c r="R212" s="76" t="s">
        <v>785</v>
      </c>
      <c r="S212" s="76" t="s">
        <v>2536</v>
      </c>
      <c r="T212" s="76" t="s">
        <v>138</v>
      </c>
      <c r="U212" s="76" t="s">
        <v>139</v>
      </c>
      <c r="V212" s="76" t="s">
        <v>140</v>
      </c>
      <c r="W212" s="76" t="s">
        <v>141</v>
      </c>
      <c r="X212" s="76" t="s">
        <v>142</v>
      </c>
      <c r="Y212" s="76" t="s">
        <v>143</v>
      </c>
      <c r="Z212" s="76" t="s">
        <v>786</v>
      </c>
      <c r="AA212" s="76" t="s">
        <v>2557</v>
      </c>
      <c r="AB212" s="76">
        <v>721</v>
      </c>
    </row>
    <row r="213" spans="1:28" ht="18.75" customHeight="1" x14ac:dyDescent="0.55000000000000004">
      <c r="A213" s="101">
        <v>203011</v>
      </c>
      <c r="B213" s="76" t="s">
        <v>2538</v>
      </c>
      <c r="C213" s="76" t="s">
        <v>633</v>
      </c>
      <c r="D213" s="76" t="s">
        <v>138</v>
      </c>
      <c r="E213" s="76" t="s">
        <v>626</v>
      </c>
      <c r="F213" s="76" t="s">
        <v>627</v>
      </c>
      <c r="G213" s="106">
        <v>45640</v>
      </c>
      <c r="H213" s="106">
        <v>45640</v>
      </c>
      <c r="I213" s="76" t="s">
        <v>2539</v>
      </c>
      <c r="J213" s="76">
        <v>1</v>
      </c>
      <c r="K213" s="76" t="s">
        <v>2540</v>
      </c>
      <c r="L213" s="76" t="s">
        <v>796</v>
      </c>
      <c r="M213" s="76" t="s">
        <v>806</v>
      </c>
      <c r="N213" s="76" t="s">
        <v>784</v>
      </c>
      <c r="O213" s="76" t="s">
        <v>629</v>
      </c>
      <c r="P213" s="76" t="s">
        <v>2541</v>
      </c>
      <c r="Q213" s="76" t="s">
        <v>672</v>
      </c>
      <c r="R213" s="76" t="s">
        <v>785</v>
      </c>
      <c r="S213" s="76" t="s">
        <v>2536</v>
      </c>
      <c r="T213" s="76" t="s">
        <v>138</v>
      </c>
      <c r="U213" s="76" t="s">
        <v>139</v>
      </c>
      <c r="V213" s="76" t="s">
        <v>140</v>
      </c>
      <c r="W213" s="76" t="s">
        <v>141</v>
      </c>
      <c r="X213" s="76" t="s">
        <v>142</v>
      </c>
      <c r="Y213" s="76" t="s">
        <v>143</v>
      </c>
      <c r="Z213" s="76" t="s">
        <v>786</v>
      </c>
      <c r="AA213" s="76" t="s">
        <v>2563</v>
      </c>
      <c r="AB213" s="76">
        <v>722</v>
      </c>
    </row>
    <row r="214" spans="1:28" ht="18.75" customHeight="1" x14ac:dyDescent="0.55000000000000004">
      <c r="A214" s="101">
        <v>203012</v>
      </c>
      <c r="B214" s="76" t="s">
        <v>1077</v>
      </c>
      <c r="C214" s="76" t="s">
        <v>633</v>
      </c>
      <c r="D214" s="76" t="s">
        <v>138</v>
      </c>
      <c r="E214" s="76" t="s">
        <v>626</v>
      </c>
      <c r="F214" s="76" t="s">
        <v>627</v>
      </c>
      <c r="G214" s="106">
        <v>45675</v>
      </c>
      <c r="H214" s="106">
        <v>45675</v>
      </c>
      <c r="I214" s="76" t="s">
        <v>2543</v>
      </c>
      <c r="J214" s="76">
        <v>1</v>
      </c>
      <c r="K214" s="76" t="s">
        <v>1584</v>
      </c>
      <c r="L214" s="76" t="s">
        <v>2544</v>
      </c>
      <c r="M214" s="76" t="s">
        <v>662</v>
      </c>
      <c r="N214" s="76" t="s">
        <v>784</v>
      </c>
      <c r="O214" s="76" t="s">
        <v>629</v>
      </c>
      <c r="P214" s="76" t="s">
        <v>2545</v>
      </c>
      <c r="Q214" s="76" t="s">
        <v>1078</v>
      </c>
      <c r="R214" s="76" t="s">
        <v>785</v>
      </c>
      <c r="S214" s="76" t="s">
        <v>2536</v>
      </c>
      <c r="T214" s="76" t="s">
        <v>138</v>
      </c>
      <c r="U214" s="76" t="s">
        <v>139</v>
      </c>
      <c r="V214" s="76" t="s">
        <v>140</v>
      </c>
      <c r="W214" s="76" t="s">
        <v>141</v>
      </c>
      <c r="X214" s="76" t="s">
        <v>142</v>
      </c>
      <c r="Y214" s="76" t="s">
        <v>143</v>
      </c>
      <c r="Z214" s="76" t="s">
        <v>786</v>
      </c>
      <c r="AA214" s="76" t="s">
        <v>2573</v>
      </c>
      <c r="AB214" s="76">
        <v>723</v>
      </c>
    </row>
    <row r="215" spans="1:28" ht="18.75" customHeight="1" x14ac:dyDescent="0.55000000000000004">
      <c r="A215" s="101">
        <v>203013</v>
      </c>
      <c r="B215" s="76" t="s">
        <v>2547</v>
      </c>
      <c r="C215" s="76" t="s">
        <v>640</v>
      </c>
      <c r="D215" s="76" t="s">
        <v>138</v>
      </c>
      <c r="E215" s="76" t="s">
        <v>626</v>
      </c>
      <c r="F215" s="76" t="s">
        <v>627</v>
      </c>
      <c r="G215" s="106">
        <v>45577</v>
      </c>
      <c r="H215" s="106">
        <v>45584</v>
      </c>
      <c r="I215" s="76" t="s">
        <v>2548</v>
      </c>
      <c r="J215" s="76">
        <v>2</v>
      </c>
      <c r="K215" s="76" t="s">
        <v>1403</v>
      </c>
      <c r="L215" s="76" t="s">
        <v>798</v>
      </c>
      <c r="M215" s="76" t="s">
        <v>662</v>
      </c>
      <c r="N215" s="76" t="s">
        <v>784</v>
      </c>
      <c r="O215" s="76" t="s">
        <v>629</v>
      </c>
      <c r="P215" s="76" t="s">
        <v>2549</v>
      </c>
      <c r="Q215" s="76" t="s">
        <v>2550</v>
      </c>
      <c r="R215" s="76" t="s">
        <v>785</v>
      </c>
      <c r="S215" s="76" t="s">
        <v>2536</v>
      </c>
      <c r="T215" s="76" t="s">
        <v>138</v>
      </c>
      <c r="U215" s="76" t="s">
        <v>139</v>
      </c>
      <c r="V215" s="76" t="s">
        <v>140</v>
      </c>
      <c r="W215" s="76" t="s">
        <v>141</v>
      </c>
      <c r="X215" s="76" t="s">
        <v>142</v>
      </c>
      <c r="Y215" s="76" t="s">
        <v>143</v>
      </c>
      <c r="Z215" s="76" t="s">
        <v>786</v>
      </c>
      <c r="AA215" s="76" t="s">
        <v>2577</v>
      </c>
      <c r="AB215" s="76">
        <v>724</v>
      </c>
    </row>
    <row r="216" spans="1:28" ht="18.75" customHeight="1" x14ac:dyDescent="0.55000000000000004">
      <c r="A216" s="101">
        <v>203014</v>
      </c>
      <c r="B216" s="76" t="s">
        <v>2552</v>
      </c>
      <c r="C216" s="76" t="s">
        <v>640</v>
      </c>
      <c r="D216" s="76" t="s">
        <v>138</v>
      </c>
      <c r="E216" s="76" t="s">
        <v>626</v>
      </c>
      <c r="F216" s="76" t="s">
        <v>627</v>
      </c>
      <c r="G216" s="106">
        <v>45626</v>
      </c>
      <c r="H216" s="106">
        <v>45633</v>
      </c>
      <c r="I216" s="76" t="s">
        <v>2553</v>
      </c>
      <c r="J216" s="76">
        <v>2</v>
      </c>
      <c r="K216" s="76" t="s">
        <v>2554</v>
      </c>
      <c r="L216" s="76" t="s">
        <v>1402</v>
      </c>
      <c r="M216" s="76" t="s">
        <v>662</v>
      </c>
      <c r="N216" s="76" t="s">
        <v>784</v>
      </c>
      <c r="O216" s="76" t="s">
        <v>629</v>
      </c>
      <c r="P216" s="76" t="s">
        <v>2555</v>
      </c>
      <c r="Q216" s="76" t="s">
        <v>2556</v>
      </c>
      <c r="R216" s="76" t="s">
        <v>785</v>
      </c>
      <c r="S216" s="76" t="s">
        <v>2536</v>
      </c>
      <c r="T216" s="76" t="s">
        <v>138</v>
      </c>
      <c r="U216" s="76" t="s">
        <v>139</v>
      </c>
      <c r="V216" s="76" t="s">
        <v>140</v>
      </c>
      <c r="W216" s="76" t="s">
        <v>141</v>
      </c>
      <c r="X216" s="76" t="s">
        <v>142</v>
      </c>
      <c r="Y216" s="76" t="s">
        <v>143</v>
      </c>
      <c r="Z216" s="76" t="s">
        <v>786</v>
      </c>
      <c r="AA216" s="76" t="s">
        <v>2585</v>
      </c>
      <c r="AB216" s="76">
        <v>725</v>
      </c>
    </row>
    <row r="217" spans="1:28" ht="18.75" customHeight="1" x14ac:dyDescent="0.55000000000000004">
      <c r="A217" s="109">
        <v>204001</v>
      </c>
      <c r="B217" s="76" t="s">
        <v>2558</v>
      </c>
      <c r="C217" s="76" t="s">
        <v>633</v>
      </c>
      <c r="D217" s="76" t="s">
        <v>144</v>
      </c>
      <c r="E217" s="76" t="s">
        <v>647</v>
      </c>
      <c r="F217" s="76" t="s">
        <v>627</v>
      </c>
      <c r="G217" s="106">
        <v>45556</v>
      </c>
      <c r="H217" s="106">
        <v>45556</v>
      </c>
      <c r="I217" s="76" t="s">
        <v>2559</v>
      </c>
      <c r="J217" s="76">
        <v>1</v>
      </c>
      <c r="K217" s="76" t="s">
        <v>2560</v>
      </c>
      <c r="L217" s="76" t="s">
        <v>651</v>
      </c>
      <c r="M217" s="76" t="s">
        <v>1406</v>
      </c>
      <c r="N217" s="76" t="s">
        <v>2561</v>
      </c>
      <c r="O217" s="76" t="s">
        <v>629</v>
      </c>
      <c r="P217" s="76" t="s">
        <v>633</v>
      </c>
      <c r="Q217" s="76" t="s">
        <v>630</v>
      </c>
      <c r="R217" s="76" t="s">
        <v>2562</v>
      </c>
      <c r="S217" s="76" t="s">
        <v>633</v>
      </c>
      <c r="T217" s="76" t="s">
        <v>144</v>
      </c>
      <c r="U217" s="76" t="s">
        <v>145</v>
      </c>
      <c r="V217" s="76" t="s">
        <v>146</v>
      </c>
      <c r="W217" s="76" t="s">
        <v>1302</v>
      </c>
      <c r="X217" s="76" t="s">
        <v>264</v>
      </c>
      <c r="Y217" s="76" t="s">
        <v>147</v>
      </c>
      <c r="Z217" s="76" t="s">
        <v>1303</v>
      </c>
      <c r="AA217" s="76" t="s">
        <v>2597</v>
      </c>
      <c r="AB217" s="76">
        <v>458</v>
      </c>
    </row>
    <row r="218" spans="1:28" ht="18.75" customHeight="1" x14ac:dyDescent="0.55000000000000004">
      <c r="A218" s="101">
        <v>204002</v>
      </c>
      <c r="B218" s="76" t="s">
        <v>2564</v>
      </c>
      <c r="C218" s="76" t="s">
        <v>633</v>
      </c>
      <c r="D218" s="76" t="s">
        <v>144</v>
      </c>
      <c r="E218" s="76" t="s">
        <v>647</v>
      </c>
      <c r="F218" s="76" t="s">
        <v>627</v>
      </c>
      <c r="G218" s="106">
        <v>45591</v>
      </c>
      <c r="H218" s="106">
        <v>45591</v>
      </c>
      <c r="I218" s="76" t="s">
        <v>2565</v>
      </c>
      <c r="J218" s="76">
        <v>1</v>
      </c>
      <c r="K218" s="76" t="s">
        <v>2566</v>
      </c>
      <c r="L218" s="76" t="s">
        <v>2567</v>
      </c>
      <c r="M218" s="76" t="s">
        <v>2568</v>
      </c>
      <c r="N218" s="76" t="s">
        <v>2569</v>
      </c>
      <c r="O218" s="76" t="s">
        <v>629</v>
      </c>
      <c r="P218" s="76" t="s">
        <v>2570</v>
      </c>
      <c r="Q218" s="76" t="s">
        <v>683</v>
      </c>
      <c r="R218" s="76" t="s">
        <v>2571</v>
      </c>
      <c r="S218" s="76" t="s">
        <v>633</v>
      </c>
      <c r="T218" s="76" t="s">
        <v>144</v>
      </c>
      <c r="U218" s="76" t="s">
        <v>145</v>
      </c>
      <c r="V218" s="76" t="s">
        <v>146</v>
      </c>
      <c r="W218" s="76" t="s">
        <v>1302</v>
      </c>
      <c r="X218" s="76" t="s">
        <v>264</v>
      </c>
      <c r="Y218" s="76" t="s">
        <v>147</v>
      </c>
      <c r="Z218" s="76" t="s">
        <v>2572</v>
      </c>
      <c r="AA218" s="76" t="s">
        <v>2601</v>
      </c>
      <c r="AB218" s="76">
        <v>459</v>
      </c>
    </row>
    <row r="219" spans="1:28" ht="18.75" customHeight="1" x14ac:dyDescent="0.55000000000000004">
      <c r="A219" s="101">
        <v>204003</v>
      </c>
      <c r="B219" s="76" t="s">
        <v>2574</v>
      </c>
      <c r="C219" s="76" t="s">
        <v>633</v>
      </c>
      <c r="D219" s="76" t="s">
        <v>144</v>
      </c>
      <c r="E219" s="76" t="s">
        <v>647</v>
      </c>
      <c r="F219" s="76" t="s">
        <v>627</v>
      </c>
      <c r="G219" s="106">
        <v>45613</v>
      </c>
      <c r="H219" s="106">
        <v>45613</v>
      </c>
      <c r="I219" s="76" t="s">
        <v>2575</v>
      </c>
      <c r="J219" s="76">
        <v>1</v>
      </c>
      <c r="K219" s="76" t="s">
        <v>2576</v>
      </c>
      <c r="L219" s="76" t="s">
        <v>2567</v>
      </c>
      <c r="M219" s="76" t="s">
        <v>2568</v>
      </c>
      <c r="N219" s="76" t="s">
        <v>2569</v>
      </c>
      <c r="O219" s="76" t="s">
        <v>629</v>
      </c>
      <c r="P219" s="76" t="s">
        <v>2570</v>
      </c>
      <c r="Q219" s="76" t="s">
        <v>683</v>
      </c>
      <c r="R219" s="76" t="s">
        <v>2571</v>
      </c>
      <c r="S219" s="76" t="s">
        <v>633</v>
      </c>
      <c r="T219" s="76" t="s">
        <v>144</v>
      </c>
      <c r="U219" s="76" t="s">
        <v>145</v>
      </c>
      <c r="V219" s="76" t="s">
        <v>146</v>
      </c>
      <c r="W219" s="76" t="s">
        <v>1302</v>
      </c>
      <c r="X219" s="76" t="s">
        <v>264</v>
      </c>
      <c r="Y219" s="76" t="s">
        <v>147</v>
      </c>
      <c r="Z219" s="76" t="s">
        <v>2572</v>
      </c>
      <c r="AA219" s="76" t="s">
        <v>2608</v>
      </c>
      <c r="AB219" s="76">
        <v>460</v>
      </c>
    </row>
    <row r="220" spans="1:28" ht="18.75" customHeight="1" x14ac:dyDescent="0.55000000000000004">
      <c r="A220" s="101">
        <v>204004</v>
      </c>
      <c r="B220" s="76" t="s">
        <v>1646</v>
      </c>
      <c r="C220" s="76" t="s">
        <v>649</v>
      </c>
      <c r="D220" s="76" t="s">
        <v>144</v>
      </c>
      <c r="E220" s="76" t="s">
        <v>647</v>
      </c>
      <c r="F220" s="76" t="s">
        <v>635</v>
      </c>
      <c r="G220" s="106">
        <v>45624</v>
      </c>
      <c r="H220" s="106">
        <v>45717</v>
      </c>
      <c r="I220" s="76" t="s">
        <v>2578</v>
      </c>
      <c r="J220" s="76">
        <v>2</v>
      </c>
      <c r="K220" s="76" t="s">
        <v>2579</v>
      </c>
      <c r="L220" s="76" t="s">
        <v>2580</v>
      </c>
      <c r="M220" s="76" t="s">
        <v>2581</v>
      </c>
      <c r="N220" s="76" t="s">
        <v>2582</v>
      </c>
      <c r="O220" s="76" t="s">
        <v>629</v>
      </c>
      <c r="P220" s="76" t="s">
        <v>1647</v>
      </c>
      <c r="Q220" s="76" t="s">
        <v>630</v>
      </c>
      <c r="R220" s="76" t="s">
        <v>2583</v>
      </c>
      <c r="S220" s="76" t="s">
        <v>2584</v>
      </c>
      <c r="T220" s="76" t="s">
        <v>144</v>
      </c>
      <c r="U220" s="76" t="s">
        <v>145</v>
      </c>
      <c r="V220" s="76" t="s">
        <v>146</v>
      </c>
      <c r="W220" s="76" t="s">
        <v>1302</v>
      </c>
      <c r="X220" s="76" t="s">
        <v>264</v>
      </c>
      <c r="Y220" s="76" t="s">
        <v>147</v>
      </c>
      <c r="Z220" s="76" t="s">
        <v>2572</v>
      </c>
      <c r="AA220" s="76" t="s">
        <v>2616</v>
      </c>
      <c r="AB220" s="76">
        <v>461</v>
      </c>
    </row>
    <row r="221" spans="1:28" ht="18.75" customHeight="1" x14ac:dyDescent="0.55000000000000004">
      <c r="A221" s="115">
        <v>206001</v>
      </c>
      <c r="B221" s="76" t="s">
        <v>2586</v>
      </c>
      <c r="C221" s="76" t="s">
        <v>640</v>
      </c>
      <c r="D221" s="76" t="s">
        <v>154</v>
      </c>
      <c r="E221" s="76" t="s">
        <v>647</v>
      </c>
      <c r="F221" s="76" t="s">
        <v>627</v>
      </c>
      <c r="G221" s="106">
        <v>45567</v>
      </c>
      <c r="H221" s="106">
        <v>45637</v>
      </c>
      <c r="I221" s="76" t="s">
        <v>2587</v>
      </c>
      <c r="J221" s="76">
        <v>10</v>
      </c>
      <c r="K221" s="76" t="s">
        <v>2588</v>
      </c>
      <c r="L221" s="76" t="s">
        <v>2589</v>
      </c>
      <c r="M221" s="76" t="s">
        <v>2590</v>
      </c>
      <c r="N221" s="76" t="s">
        <v>2591</v>
      </c>
      <c r="O221" s="76" t="s">
        <v>629</v>
      </c>
      <c r="P221" s="76" t="s">
        <v>2592</v>
      </c>
      <c r="Q221" s="76" t="s">
        <v>2593</v>
      </c>
      <c r="R221" s="76" t="s">
        <v>2594</v>
      </c>
      <c r="S221" s="76" t="s">
        <v>2595</v>
      </c>
      <c r="T221" s="76" t="s">
        <v>154</v>
      </c>
      <c r="U221" s="76" t="s">
        <v>155</v>
      </c>
      <c r="V221" s="76" t="s">
        <v>156</v>
      </c>
      <c r="W221" s="76" t="s">
        <v>157</v>
      </c>
      <c r="X221" s="76" t="s">
        <v>158</v>
      </c>
      <c r="Y221" s="76" t="s">
        <v>159</v>
      </c>
      <c r="Z221" s="76" t="s">
        <v>2596</v>
      </c>
      <c r="AA221" s="76" t="s">
        <v>2621</v>
      </c>
      <c r="AB221" s="76">
        <v>462</v>
      </c>
    </row>
    <row r="222" spans="1:28" ht="18.75" customHeight="1" x14ac:dyDescent="0.55000000000000004">
      <c r="A222" s="115">
        <v>206002</v>
      </c>
      <c r="B222" s="76" t="s">
        <v>2598</v>
      </c>
      <c r="C222" s="76" t="s">
        <v>640</v>
      </c>
      <c r="D222" s="76" t="s">
        <v>154</v>
      </c>
      <c r="E222" s="76" t="s">
        <v>647</v>
      </c>
      <c r="F222" s="76" t="s">
        <v>627</v>
      </c>
      <c r="G222" s="106">
        <v>45665</v>
      </c>
      <c r="H222" s="106">
        <v>45735</v>
      </c>
      <c r="I222" s="76" t="s">
        <v>2599</v>
      </c>
      <c r="J222" s="76">
        <v>10</v>
      </c>
      <c r="K222" s="76" t="s">
        <v>2588</v>
      </c>
      <c r="L222" s="76" t="s">
        <v>2589</v>
      </c>
      <c r="M222" s="76" t="s">
        <v>2590</v>
      </c>
      <c r="N222" s="76" t="s">
        <v>2591</v>
      </c>
      <c r="O222" s="76" t="s">
        <v>629</v>
      </c>
      <c r="P222" s="76" t="s">
        <v>2600</v>
      </c>
      <c r="Q222" s="76" t="s">
        <v>2593</v>
      </c>
      <c r="R222" s="76" t="s">
        <v>2594</v>
      </c>
      <c r="S222" s="76" t="s">
        <v>2595</v>
      </c>
      <c r="T222" s="76" t="s">
        <v>154</v>
      </c>
      <c r="U222" s="76" t="s">
        <v>155</v>
      </c>
      <c r="V222" s="76" t="s">
        <v>156</v>
      </c>
      <c r="W222" s="76" t="s">
        <v>157</v>
      </c>
      <c r="X222" s="76" t="s">
        <v>158</v>
      </c>
      <c r="Y222" s="76" t="s">
        <v>159</v>
      </c>
      <c r="Z222" s="76" t="s">
        <v>2596</v>
      </c>
      <c r="AA222" s="76" t="s">
        <v>2625</v>
      </c>
      <c r="AB222" s="76">
        <v>463</v>
      </c>
    </row>
    <row r="223" spans="1:28" ht="18.75" customHeight="1" x14ac:dyDescent="0.55000000000000004">
      <c r="A223" s="109">
        <v>207001</v>
      </c>
      <c r="B223" s="76" t="s">
        <v>801</v>
      </c>
      <c r="C223" s="76" t="s">
        <v>640</v>
      </c>
      <c r="D223" s="76" t="s">
        <v>161</v>
      </c>
      <c r="E223" s="76" t="s">
        <v>647</v>
      </c>
      <c r="F223" s="76" t="s">
        <v>627</v>
      </c>
      <c r="G223" s="106">
        <v>45429</v>
      </c>
      <c r="H223" s="106">
        <v>45471</v>
      </c>
      <c r="I223" s="76" t="s">
        <v>2602</v>
      </c>
      <c r="J223" s="76">
        <v>7</v>
      </c>
      <c r="K223" s="76" t="s">
        <v>2603</v>
      </c>
      <c r="L223" s="76" t="s">
        <v>2604</v>
      </c>
      <c r="M223" s="76" t="s">
        <v>662</v>
      </c>
      <c r="N223" s="76" t="s">
        <v>97</v>
      </c>
      <c r="O223" s="76" t="s">
        <v>637</v>
      </c>
      <c r="P223" s="76" t="s">
        <v>2605</v>
      </c>
      <c r="Q223" s="76" t="s">
        <v>802</v>
      </c>
      <c r="R223" s="76" t="s">
        <v>2606</v>
      </c>
      <c r="S223" s="76" t="s">
        <v>2607</v>
      </c>
      <c r="T223" s="76" t="s">
        <v>161</v>
      </c>
      <c r="U223" s="76" t="s">
        <v>99</v>
      </c>
      <c r="V223" s="76" t="s">
        <v>100</v>
      </c>
      <c r="W223" s="76" t="s">
        <v>101</v>
      </c>
      <c r="X223" s="76" t="s">
        <v>102</v>
      </c>
      <c r="Y223" s="76" t="s">
        <v>103</v>
      </c>
      <c r="Z223" s="76" t="s">
        <v>162</v>
      </c>
      <c r="AA223" s="76" t="s">
        <v>2629</v>
      </c>
      <c r="AB223" s="76">
        <v>464</v>
      </c>
    </row>
    <row r="224" spans="1:28" ht="18.75" customHeight="1" x14ac:dyDescent="0.55000000000000004">
      <c r="A224" s="109">
        <v>211001</v>
      </c>
      <c r="B224" s="76" t="s">
        <v>2609</v>
      </c>
      <c r="C224" s="76" t="s">
        <v>640</v>
      </c>
      <c r="D224" s="76" t="s">
        <v>178</v>
      </c>
      <c r="E224" s="76" t="s">
        <v>650</v>
      </c>
      <c r="F224" s="76" t="s">
        <v>627</v>
      </c>
      <c r="G224" s="106">
        <v>45432</v>
      </c>
      <c r="H224" s="106">
        <v>45481</v>
      </c>
      <c r="I224" s="76" t="s">
        <v>2610</v>
      </c>
      <c r="J224" s="76">
        <v>8</v>
      </c>
      <c r="K224" s="76" t="s">
        <v>2611</v>
      </c>
      <c r="L224" s="76" t="s">
        <v>1656</v>
      </c>
      <c r="M224" s="76" t="s">
        <v>811</v>
      </c>
      <c r="N224" s="76" t="s">
        <v>2612</v>
      </c>
      <c r="O224" s="76" t="s">
        <v>629</v>
      </c>
      <c r="P224" s="76" t="s">
        <v>2613</v>
      </c>
      <c r="Q224" s="76" t="s">
        <v>2614</v>
      </c>
      <c r="R224" s="76" t="s">
        <v>2615</v>
      </c>
      <c r="S224" s="76" t="s">
        <v>1169</v>
      </c>
      <c r="T224" s="76" t="s">
        <v>178</v>
      </c>
      <c r="U224" s="76" t="s">
        <v>179</v>
      </c>
      <c r="V224" s="76" t="s">
        <v>180</v>
      </c>
      <c r="W224" s="76" t="s">
        <v>181</v>
      </c>
      <c r="X224" s="76" t="s">
        <v>182</v>
      </c>
      <c r="Y224" s="76" t="s">
        <v>804</v>
      </c>
      <c r="Z224" s="76" t="s">
        <v>1170</v>
      </c>
      <c r="AA224" s="76" t="s">
        <v>2633</v>
      </c>
      <c r="AB224" s="76">
        <v>465</v>
      </c>
    </row>
    <row r="225" spans="1:28" ht="18.75" customHeight="1" x14ac:dyDescent="0.55000000000000004">
      <c r="A225" s="109">
        <v>211002</v>
      </c>
      <c r="B225" s="76" t="s">
        <v>2617</v>
      </c>
      <c r="C225" s="76" t="s">
        <v>640</v>
      </c>
      <c r="D225" s="76" t="s">
        <v>178</v>
      </c>
      <c r="E225" s="76" t="s">
        <v>650</v>
      </c>
      <c r="F225" s="76" t="s">
        <v>627</v>
      </c>
      <c r="G225" s="106">
        <v>45440</v>
      </c>
      <c r="H225" s="106">
        <v>45482</v>
      </c>
      <c r="I225" s="76" t="s">
        <v>2618</v>
      </c>
      <c r="J225" s="76">
        <v>7</v>
      </c>
      <c r="K225" s="76" t="s">
        <v>2619</v>
      </c>
      <c r="L225" s="76" t="s">
        <v>1656</v>
      </c>
      <c r="M225" s="76" t="s">
        <v>811</v>
      </c>
      <c r="N225" s="76" t="s">
        <v>2620</v>
      </c>
      <c r="O225" s="76" t="s">
        <v>629</v>
      </c>
      <c r="P225" s="76" t="s">
        <v>2613</v>
      </c>
      <c r="Q225" s="76" t="s">
        <v>677</v>
      </c>
      <c r="R225" s="76" t="s">
        <v>2615</v>
      </c>
      <c r="S225" s="76" t="s">
        <v>1169</v>
      </c>
      <c r="T225" s="76" t="s">
        <v>178</v>
      </c>
      <c r="U225" s="76" t="s">
        <v>179</v>
      </c>
      <c r="V225" s="76" t="s">
        <v>180</v>
      </c>
      <c r="W225" s="76" t="s">
        <v>181</v>
      </c>
      <c r="X225" s="76" t="s">
        <v>182</v>
      </c>
      <c r="Y225" s="76" t="s">
        <v>804</v>
      </c>
      <c r="Z225" s="76" t="s">
        <v>1170</v>
      </c>
      <c r="AA225" s="76" t="s">
        <v>2638</v>
      </c>
      <c r="AB225" s="76">
        <v>466</v>
      </c>
    </row>
    <row r="226" spans="1:28" ht="18.75" customHeight="1" x14ac:dyDescent="0.55000000000000004">
      <c r="A226" s="109">
        <v>211003</v>
      </c>
      <c r="B226" s="76" t="s">
        <v>2622</v>
      </c>
      <c r="C226" s="76" t="s">
        <v>640</v>
      </c>
      <c r="D226" s="76" t="s">
        <v>178</v>
      </c>
      <c r="E226" s="76" t="s">
        <v>647</v>
      </c>
      <c r="F226" s="76" t="s">
        <v>627</v>
      </c>
      <c r="G226" s="106">
        <v>45450</v>
      </c>
      <c r="H226" s="106">
        <v>45485</v>
      </c>
      <c r="I226" s="76" t="s">
        <v>2623</v>
      </c>
      <c r="J226" s="76">
        <v>6</v>
      </c>
      <c r="K226" s="76" t="s">
        <v>2624</v>
      </c>
      <c r="L226" s="76" t="s">
        <v>1656</v>
      </c>
      <c r="M226" s="76" t="s">
        <v>811</v>
      </c>
      <c r="N226" s="76" t="s">
        <v>1168</v>
      </c>
      <c r="O226" s="76" t="s">
        <v>629</v>
      </c>
      <c r="P226" s="76" t="s">
        <v>2613</v>
      </c>
      <c r="Q226" s="76" t="s">
        <v>648</v>
      </c>
      <c r="R226" s="76" t="s">
        <v>2615</v>
      </c>
      <c r="S226" s="76" t="s">
        <v>1169</v>
      </c>
      <c r="T226" s="76" t="s">
        <v>178</v>
      </c>
      <c r="U226" s="76" t="s">
        <v>179</v>
      </c>
      <c r="V226" s="76" t="s">
        <v>180</v>
      </c>
      <c r="W226" s="76" t="s">
        <v>181</v>
      </c>
      <c r="X226" s="76" t="s">
        <v>182</v>
      </c>
      <c r="Y226" s="76" t="s">
        <v>804</v>
      </c>
      <c r="Z226" s="76" t="s">
        <v>1170</v>
      </c>
      <c r="AA226" s="76" t="s">
        <v>2647</v>
      </c>
      <c r="AB226" s="76">
        <v>467</v>
      </c>
    </row>
    <row r="227" spans="1:28" ht="18.75" customHeight="1" x14ac:dyDescent="0.55000000000000004">
      <c r="A227" s="109">
        <v>211004</v>
      </c>
      <c r="B227" s="76" t="s">
        <v>2626</v>
      </c>
      <c r="C227" s="76" t="s">
        <v>640</v>
      </c>
      <c r="D227" s="76" t="s">
        <v>178</v>
      </c>
      <c r="E227" s="76" t="s">
        <v>647</v>
      </c>
      <c r="F227" s="76" t="s">
        <v>627</v>
      </c>
      <c r="G227" s="106">
        <v>45437</v>
      </c>
      <c r="H227" s="106">
        <v>45465</v>
      </c>
      <c r="I227" s="76" t="s">
        <v>2627</v>
      </c>
      <c r="J227" s="76">
        <v>6</v>
      </c>
      <c r="K227" s="76" t="s">
        <v>2628</v>
      </c>
      <c r="L227" s="76" t="s">
        <v>1656</v>
      </c>
      <c r="M227" s="76" t="s">
        <v>788</v>
      </c>
      <c r="N227" s="76" t="s">
        <v>1168</v>
      </c>
      <c r="O227" s="76" t="s">
        <v>629</v>
      </c>
      <c r="P227" s="76" t="s">
        <v>2613</v>
      </c>
      <c r="Q227" s="76" t="s">
        <v>648</v>
      </c>
      <c r="R227" s="76" t="s">
        <v>2615</v>
      </c>
      <c r="S227" s="76" t="s">
        <v>1169</v>
      </c>
      <c r="T227" s="76" t="s">
        <v>178</v>
      </c>
      <c r="U227" s="76" t="s">
        <v>179</v>
      </c>
      <c r="V227" s="76" t="s">
        <v>180</v>
      </c>
      <c r="W227" s="76" t="s">
        <v>181</v>
      </c>
      <c r="X227" s="76" t="s">
        <v>182</v>
      </c>
      <c r="Y227" s="76" t="s">
        <v>804</v>
      </c>
      <c r="Z227" s="76" t="s">
        <v>1170</v>
      </c>
      <c r="AA227" s="76" t="s">
        <v>2653</v>
      </c>
      <c r="AB227" s="76">
        <v>468</v>
      </c>
    </row>
    <row r="228" spans="1:28" ht="18.75" customHeight="1" x14ac:dyDescent="0.55000000000000004">
      <c r="A228" s="109">
        <v>211005</v>
      </c>
      <c r="B228" s="76" t="s">
        <v>2630</v>
      </c>
      <c r="C228" s="76" t="s">
        <v>640</v>
      </c>
      <c r="D228" s="76" t="s">
        <v>178</v>
      </c>
      <c r="E228" s="76" t="s">
        <v>647</v>
      </c>
      <c r="F228" s="76" t="s">
        <v>627</v>
      </c>
      <c r="G228" s="106">
        <v>45433</v>
      </c>
      <c r="H228" s="106">
        <v>45475</v>
      </c>
      <c r="I228" s="76" t="s">
        <v>2631</v>
      </c>
      <c r="J228" s="76">
        <v>7</v>
      </c>
      <c r="K228" s="76" t="s">
        <v>2632</v>
      </c>
      <c r="L228" s="76" t="s">
        <v>1656</v>
      </c>
      <c r="M228" s="76" t="s">
        <v>811</v>
      </c>
      <c r="N228" s="76" t="s">
        <v>1168</v>
      </c>
      <c r="O228" s="76" t="s">
        <v>629</v>
      </c>
      <c r="P228" s="76" t="s">
        <v>2613</v>
      </c>
      <c r="Q228" s="76" t="s">
        <v>677</v>
      </c>
      <c r="R228" s="76" t="s">
        <v>2615</v>
      </c>
      <c r="S228" s="76" t="s">
        <v>1169</v>
      </c>
      <c r="T228" s="76" t="s">
        <v>178</v>
      </c>
      <c r="U228" s="76" t="s">
        <v>179</v>
      </c>
      <c r="V228" s="76" t="s">
        <v>180</v>
      </c>
      <c r="W228" s="76" t="s">
        <v>181</v>
      </c>
      <c r="X228" s="76" t="s">
        <v>182</v>
      </c>
      <c r="Y228" s="76" t="s">
        <v>804</v>
      </c>
      <c r="Z228" s="76" t="s">
        <v>1170</v>
      </c>
      <c r="AA228" s="76" t="s">
        <v>2658</v>
      </c>
      <c r="AB228" s="76">
        <v>469</v>
      </c>
    </row>
    <row r="229" spans="1:28" ht="18.75" customHeight="1" x14ac:dyDescent="0.55000000000000004">
      <c r="A229" s="109">
        <v>211006</v>
      </c>
      <c r="B229" s="76" t="s">
        <v>2634</v>
      </c>
      <c r="C229" s="76" t="s">
        <v>640</v>
      </c>
      <c r="D229" s="76" t="s">
        <v>178</v>
      </c>
      <c r="E229" s="76" t="s">
        <v>647</v>
      </c>
      <c r="F229" s="76" t="s">
        <v>627</v>
      </c>
      <c r="G229" s="106">
        <v>45436</v>
      </c>
      <c r="H229" s="106">
        <v>45478</v>
      </c>
      <c r="I229" s="76" t="s">
        <v>2635</v>
      </c>
      <c r="J229" s="76">
        <v>7</v>
      </c>
      <c r="K229" s="76" t="s">
        <v>2636</v>
      </c>
      <c r="L229" s="76" t="s">
        <v>1656</v>
      </c>
      <c r="M229" s="76" t="s">
        <v>642</v>
      </c>
      <c r="N229" s="76" t="s">
        <v>2637</v>
      </c>
      <c r="O229" s="76" t="s">
        <v>629</v>
      </c>
      <c r="P229" s="76" t="s">
        <v>2613</v>
      </c>
      <c r="Q229" s="76" t="s">
        <v>677</v>
      </c>
      <c r="R229" s="76" t="s">
        <v>2615</v>
      </c>
      <c r="S229" s="76" t="s">
        <v>1169</v>
      </c>
      <c r="T229" s="76" t="s">
        <v>178</v>
      </c>
      <c r="U229" s="76" t="s">
        <v>179</v>
      </c>
      <c r="V229" s="76" t="s">
        <v>180</v>
      </c>
      <c r="W229" s="76" t="s">
        <v>181</v>
      </c>
      <c r="X229" s="76" t="s">
        <v>182</v>
      </c>
      <c r="Y229" s="76" t="s">
        <v>804</v>
      </c>
      <c r="Z229" s="76" t="s">
        <v>1170</v>
      </c>
      <c r="AA229" s="76" t="s">
        <v>2663</v>
      </c>
      <c r="AB229" s="76">
        <v>470</v>
      </c>
    </row>
    <row r="230" spans="1:28" ht="18.75" customHeight="1" x14ac:dyDescent="0.55000000000000004">
      <c r="A230" s="101">
        <v>211007</v>
      </c>
      <c r="B230" s="76" t="s">
        <v>2639</v>
      </c>
      <c r="C230" s="76" t="s">
        <v>640</v>
      </c>
      <c r="D230" s="76" t="s">
        <v>178</v>
      </c>
      <c r="E230" s="76" t="s">
        <v>650</v>
      </c>
      <c r="F230" s="76" t="s">
        <v>627</v>
      </c>
      <c r="G230" s="106">
        <v>45603</v>
      </c>
      <c r="H230" s="106">
        <v>45631</v>
      </c>
      <c r="I230" s="76" t="s">
        <v>2640</v>
      </c>
      <c r="J230" s="76">
        <v>5</v>
      </c>
      <c r="K230" s="76" t="s">
        <v>2641</v>
      </c>
      <c r="L230" s="76" t="s">
        <v>2642</v>
      </c>
      <c r="M230" s="76" t="s">
        <v>811</v>
      </c>
      <c r="N230" s="76" t="s">
        <v>2643</v>
      </c>
      <c r="O230" s="76" t="s">
        <v>629</v>
      </c>
      <c r="P230" s="76" t="s">
        <v>2644</v>
      </c>
      <c r="Q230" s="76" t="s">
        <v>675</v>
      </c>
      <c r="R230" s="76" t="s">
        <v>2645</v>
      </c>
      <c r="S230" s="76" t="s">
        <v>2646</v>
      </c>
      <c r="T230" s="76" t="s">
        <v>178</v>
      </c>
      <c r="U230" s="76" t="s">
        <v>179</v>
      </c>
      <c r="V230" s="76" t="s">
        <v>180</v>
      </c>
      <c r="W230" s="76" t="s">
        <v>181</v>
      </c>
      <c r="X230" s="76" t="s">
        <v>182</v>
      </c>
      <c r="Y230" s="76" t="s">
        <v>804</v>
      </c>
      <c r="Z230" s="76" t="s">
        <v>1170</v>
      </c>
      <c r="AA230" s="76" t="s">
        <v>2667</v>
      </c>
      <c r="AB230" s="76">
        <v>471</v>
      </c>
    </row>
    <row r="231" spans="1:28" ht="18.75" customHeight="1" x14ac:dyDescent="0.55000000000000004">
      <c r="A231" s="101">
        <v>211008</v>
      </c>
      <c r="B231" s="76" t="s">
        <v>2648</v>
      </c>
      <c r="C231" s="76" t="s">
        <v>640</v>
      </c>
      <c r="D231" s="76" t="s">
        <v>178</v>
      </c>
      <c r="E231" s="76" t="s">
        <v>647</v>
      </c>
      <c r="F231" s="76" t="s">
        <v>627</v>
      </c>
      <c r="G231" s="106">
        <v>45586</v>
      </c>
      <c r="H231" s="106">
        <v>45635</v>
      </c>
      <c r="I231" s="76" t="s">
        <v>2649</v>
      </c>
      <c r="J231" s="76">
        <v>6</v>
      </c>
      <c r="K231" s="76" t="s">
        <v>2650</v>
      </c>
      <c r="L231" s="76" t="s">
        <v>2642</v>
      </c>
      <c r="M231" s="76" t="s">
        <v>642</v>
      </c>
      <c r="N231" s="76" t="s">
        <v>2651</v>
      </c>
      <c r="O231" s="76" t="s">
        <v>629</v>
      </c>
      <c r="P231" s="76" t="s">
        <v>2644</v>
      </c>
      <c r="Q231" s="76" t="s">
        <v>2652</v>
      </c>
      <c r="R231" s="76" t="s">
        <v>2645</v>
      </c>
      <c r="S231" s="76" t="s">
        <v>2646</v>
      </c>
      <c r="T231" s="76" t="s">
        <v>178</v>
      </c>
      <c r="U231" s="76" t="s">
        <v>179</v>
      </c>
      <c r="V231" s="76" t="s">
        <v>180</v>
      </c>
      <c r="W231" s="76" t="s">
        <v>181</v>
      </c>
      <c r="X231" s="76" t="s">
        <v>182</v>
      </c>
      <c r="Y231" s="76" t="s">
        <v>804</v>
      </c>
      <c r="Z231" s="76" t="s">
        <v>1170</v>
      </c>
      <c r="AA231" s="76" t="s">
        <v>2672</v>
      </c>
      <c r="AB231" s="76">
        <v>472</v>
      </c>
    </row>
    <row r="232" spans="1:28" ht="18.75" customHeight="1" x14ac:dyDescent="0.55000000000000004">
      <c r="A232" s="101">
        <v>211009</v>
      </c>
      <c r="B232" s="76" t="s">
        <v>2654</v>
      </c>
      <c r="C232" s="76" t="s">
        <v>640</v>
      </c>
      <c r="D232" s="76" t="s">
        <v>178</v>
      </c>
      <c r="E232" s="76" t="s">
        <v>647</v>
      </c>
      <c r="F232" s="76" t="s">
        <v>627</v>
      </c>
      <c r="G232" s="106">
        <v>45594</v>
      </c>
      <c r="H232" s="106">
        <v>45629</v>
      </c>
      <c r="I232" s="76" t="s">
        <v>2655</v>
      </c>
      <c r="J232" s="76">
        <v>6</v>
      </c>
      <c r="K232" s="76" t="s">
        <v>2656</v>
      </c>
      <c r="L232" s="76" t="s">
        <v>2642</v>
      </c>
      <c r="M232" s="76" t="s">
        <v>811</v>
      </c>
      <c r="N232" s="76" t="s">
        <v>2651</v>
      </c>
      <c r="O232" s="76" t="s">
        <v>629</v>
      </c>
      <c r="P232" s="76" t="s">
        <v>2644</v>
      </c>
      <c r="Q232" s="76" t="s">
        <v>2657</v>
      </c>
      <c r="R232" s="76" t="s">
        <v>2645</v>
      </c>
      <c r="S232" s="76" t="s">
        <v>2646</v>
      </c>
      <c r="T232" s="76" t="s">
        <v>178</v>
      </c>
      <c r="U232" s="76" t="s">
        <v>179</v>
      </c>
      <c r="V232" s="76" t="s">
        <v>180</v>
      </c>
      <c r="W232" s="76" t="s">
        <v>181</v>
      </c>
      <c r="X232" s="76" t="s">
        <v>182</v>
      </c>
      <c r="Y232" s="76" t="s">
        <v>804</v>
      </c>
      <c r="Z232" s="76" t="s">
        <v>1170</v>
      </c>
      <c r="AA232" s="76" t="s">
        <v>2680</v>
      </c>
      <c r="AB232" s="76">
        <v>473</v>
      </c>
    </row>
    <row r="233" spans="1:28" ht="18.75" customHeight="1" x14ac:dyDescent="0.55000000000000004">
      <c r="A233" s="101">
        <v>211010</v>
      </c>
      <c r="B233" s="76" t="s">
        <v>2659</v>
      </c>
      <c r="C233" s="76" t="s">
        <v>640</v>
      </c>
      <c r="D233" s="76" t="s">
        <v>178</v>
      </c>
      <c r="E233" s="76" t="s">
        <v>647</v>
      </c>
      <c r="F233" s="76" t="s">
        <v>627</v>
      </c>
      <c r="G233" s="106">
        <v>45589</v>
      </c>
      <c r="H233" s="106">
        <v>45638</v>
      </c>
      <c r="I233" s="76" t="s">
        <v>2660</v>
      </c>
      <c r="J233" s="76">
        <v>8</v>
      </c>
      <c r="K233" s="76" t="s">
        <v>2661</v>
      </c>
      <c r="L233" s="76" t="s">
        <v>2642</v>
      </c>
      <c r="M233" s="76" t="s">
        <v>811</v>
      </c>
      <c r="N233" s="76" t="s">
        <v>2662</v>
      </c>
      <c r="O233" s="76" t="s">
        <v>629</v>
      </c>
      <c r="P233" s="76" t="s">
        <v>2644</v>
      </c>
      <c r="Q233" s="76" t="s">
        <v>803</v>
      </c>
      <c r="R233" s="76" t="s">
        <v>2645</v>
      </c>
      <c r="S233" s="76" t="s">
        <v>2646</v>
      </c>
      <c r="T233" s="76" t="s">
        <v>178</v>
      </c>
      <c r="U233" s="76" t="s">
        <v>179</v>
      </c>
      <c r="V233" s="76" t="s">
        <v>180</v>
      </c>
      <c r="W233" s="76" t="s">
        <v>181</v>
      </c>
      <c r="X233" s="76" t="s">
        <v>182</v>
      </c>
      <c r="Y233" s="76" t="s">
        <v>804</v>
      </c>
      <c r="Z233" s="76" t="s">
        <v>1170</v>
      </c>
      <c r="AA233" s="76" t="s">
        <v>2685</v>
      </c>
      <c r="AB233" s="76">
        <v>474</v>
      </c>
    </row>
    <row r="234" spans="1:28" ht="18.75" customHeight="1" x14ac:dyDescent="0.55000000000000004">
      <c r="A234" s="101">
        <v>211011</v>
      </c>
      <c r="B234" s="76" t="s">
        <v>2664</v>
      </c>
      <c r="C234" s="76" t="s">
        <v>640</v>
      </c>
      <c r="D234" s="76" t="s">
        <v>178</v>
      </c>
      <c r="E234" s="76" t="s">
        <v>647</v>
      </c>
      <c r="F234" s="76" t="s">
        <v>627</v>
      </c>
      <c r="G234" s="106">
        <v>45597</v>
      </c>
      <c r="H234" s="106">
        <v>45639</v>
      </c>
      <c r="I234" s="76" t="s">
        <v>2665</v>
      </c>
      <c r="J234" s="76">
        <v>7</v>
      </c>
      <c r="K234" s="76" t="s">
        <v>2666</v>
      </c>
      <c r="L234" s="76" t="s">
        <v>2642</v>
      </c>
      <c r="M234" s="76" t="s">
        <v>811</v>
      </c>
      <c r="N234" s="76" t="s">
        <v>2651</v>
      </c>
      <c r="O234" s="76" t="s">
        <v>629</v>
      </c>
      <c r="P234" s="76" t="s">
        <v>2644</v>
      </c>
      <c r="Q234" s="76" t="s">
        <v>677</v>
      </c>
      <c r="R234" s="76" t="s">
        <v>2645</v>
      </c>
      <c r="S234" s="76" t="s">
        <v>2646</v>
      </c>
      <c r="T234" s="76" t="s">
        <v>178</v>
      </c>
      <c r="U234" s="76" t="s">
        <v>179</v>
      </c>
      <c r="V234" s="76" t="s">
        <v>180</v>
      </c>
      <c r="W234" s="76" t="s">
        <v>181</v>
      </c>
      <c r="X234" s="76" t="s">
        <v>182</v>
      </c>
      <c r="Y234" s="76" t="s">
        <v>804</v>
      </c>
      <c r="Z234" s="76" t="s">
        <v>1170</v>
      </c>
      <c r="AA234" s="76" t="s">
        <v>2689</v>
      </c>
      <c r="AB234" s="76">
        <v>475</v>
      </c>
    </row>
    <row r="235" spans="1:28" ht="18.75" customHeight="1" x14ac:dyDescent="0.55000000000000004">
      <c r="A235" s="101">
        <v>211012</v>
      </c>
      <c r="B235" s="76" t="s">
        <v>2668</v>
      </c>
      <c r="C235" s="76" t="s">
        <v>640</v>
      </c>
      <c r="D235" s="76" t="s">
        <v>178</v>
      </c>
      <c r="E235" s="76" t="s">
        <v>647</v>
      </c>
      <c r="F235" s="76" t="s">
        <v>627</v>
      </c>
      <c r="G235" s="106">
        <v>45584</v>
      </c>
      <c r="H235" s="106">
        <v>45612</v>
      </c>
      <c r="I235" s="76" t="s">
        <v>2669</v>
      </c>
      <c r="J235" s="76">
        <v>5</v>
      </c>
      <c r="K235" s="76" t="s">
        <v>2670</v>
      </c>
      <c r="L235" s="76" t="s">
        <v>2642</v>
      </c>
      <c r="M235" s="76" t="s">
        <v>642</v>
      </c>
      <c r="N235" s="76" t="s">
        <v>2651</v>
      </c>
      <c r="O235" s="76" t="s">
        <v>629</v>
      </c>
      <c r="P235" s="76" t="s">
        <v>2644</v>
      </c>
      <c r="Q235" s="76" t="s">
        <v>2671</v>
      </c>
      <c r="R235" s="76" t="s">
        <v>2645</v>
      </c>
      <c r="S235" s="76" t="s">
        <v>2646</v>
      </c>
      <c r="T235" s="76" t="s">
        <v>178</v>
      </c>
      <c r="U235" s="76" t="s">
        <v>179</v>
      </c>
      <c r="V235" s="76" t="s">
        <v>180</v>
      </c>
      <c r="W235" s="76" t="s">
        <v>181</v>
      </c>
      <c r="X235" s="76" t="s">
        <v>182</v>
      </c>
      <c r="Y235" s="76" t="s">
        <v>804</v>
      </c>
      <c r="Z235" s="76" t="s">
        <v>1170</v>
      </c>
      <c r="AA235" s="76" t="s">
        <v>2693</v>
      </c>
      <c r="AB235" s="76">
        <v>476</v>
      </c>
    </row>
    <row r="236" spans="1:28" ht="18.75" customHeight="1" x14ac:dyDescent="0.55000000000000004">
      <c r="A236" s="109">
        <v>212001</v>
      </c>
      <c r="B236" s="76" t="s">
        <v>2673</v>
      </c>
      <c r="C236" s="76" t="s">
        <v>649</v>
      </c>
      <c r="D236" s="76" t="s">
        <v>183</v>
      </c>
      <c r="E236" s="76" t="s">
        <v>626</v>
      </c>
      <c r="F236" s="76" t="s">
        <v>627</v>
      </c>
      <c r="G236" s="106">
        <v>45454</v>
      </c>
      <c r="H236" s="106">
        <v>45566</v>
      </c>
      <c r="I236" s="76" t="s">
        <v>2674</v>
      </c>
      <c r="J236" s="76">
        <v>4</v>
      </c>
      <c r="K236" s="76" t="s">
        <v>2675</v>
      </c>
      <c r="L236" s="76" t="s">
        <v>651</v>
      </c>
      <c r="M236" s="76" t="s">
        <v>2004</v>
      </c>
      <c r="N236" s="76" t="s">
        <v>2676</v>
      </c>
      <c r="O236" s="76" t="s">
        <v>629</v>
      </c>
      <c r="P236" s="76" t="s">
        <v>2677</v>
      </c>
      <c r="Q236" s="76" t="s">
        <v>630</v>
      </c>
      <c r="R236" s="76" t="s">
        <v>2678</v>
      </c>
      <c r="S236" s="76" t="s">
        <v>633</v>
      </c>
      <c r="T236" s="76" t="s">
        <v>183</v>
      </c>
      <c r="U236" s="76" t="s">
        <v>184</v>
      </c>
      <c r="V236" s="76" t="s">
        <v>185</v>
      </c>
      <c r="W236" s="76" t="s">
        <v>186</v>
      </c>
      <c r="X236" s="76" t="s">
        <v>187</v>
      </c>
      <c r="Y236" s="76" t="s">
        <v>2679</v>
      </c>
      <c r="Z236" s="76" t="s">
        <v>190</v>
      </c>
      <c r="AA236" s="76" t="s">
        <v>2696</v>
      </c>
      <c r="AB236" s="76">
        <v>477</v>
      </c>
    </row>
    <row r="237" spans="1:28" ht="18.75" customHeight="1" x14ac:dyDescent="0.55000000000000004">
      <c r="A237" s="109">
        <v>212002</v>
      </c>
      <c r="B237" s="76" t="s">
        <v>2681</v>
      </c>
      <c r="C237" s="76" t="s">
        <v>649</v>
      </c>
      <c r="D237" s="76" t="s">
        <v>183</v>
      </c>
      <c r="E237" s="76" t="s">
        <v>626</v>
      </c>
      <c r="F237" s="76" t="s">
        <v>627</v>
      </c>
      <c r="G237" s="106">
        <v>45461</v>
      </c>
      <c r="H237" s="106">
        <v>45570</v>
      </c>
      <c r="I237" s="76" t="s">
        <v>2682</v>
      </c>
      <c r="J237" s="76">
        <v>4</v>
      </c>
      <c r="K237" s="76" t="s">
        <v>2683</v>
      </c>
      <c r="L237" s="76" t="s">
        <v>651</v>
      </c>
      <c r="M237" s="76" t="s">
        <v>2004</v>
      </c>
      <c r="N237" s="76" t="s">
        <v>2684</v>
      </c>
      <c r="O237" s="76" t="s">
        <v>1076</v>
      </c>
      <c r="P237" s="76" t="s">
        <v>2677</v>
      </c>
      <c r="Q237" s="76" t="s">
        <v>630</v>
      </c>
      <c r="R237" s="76" t="s">
        <v>2678</v>
      </c>
      <c r="S237" s="76" t="s">
        <v>633</v>
      </c>
      <c r="T237" s="76" t="s">
        <v>183</v>
      </c>
      <c r="U237" s="76" t="s">
        <v>184</v>
      </c>
      <c r="V237" s="76" t="s">
        <v>185</v>
      </c>
      <c r="W237" s="76" t="s">
        <v>186</v>
      </c>
      <c r="X237" s="76" t="s">
        <v>187</v>
      </c>
      <c r="Y237" s="76" t="s">
        <v>2679</v>
      </c>
      <c r="Z237" s="76" t="s">
        <v>190</v>
      </c>
      <c r="AA237" s="76" t="s">
        <v>2700</v>
      </c>
      <c r="AB237" s="76">
        <v>478</v>
      </c>
    </row>
    <row r="238" spans="1:28" ht="18.75" customHeight="1" x14ac:dyDescent="0.55000000000000004">
      <c r="A238" s="109">
        <v>212003</v>
      </c>
      <c r="B238" s="76" t="s">
        <v>2686</v>
      </c>
      <c r="C238" s="76" t="s">
        <v>649</v>
      </c>
      <c r="D238" s="76" t="s">
        <v>183</v>
      </c>
      <c r="E238" s="76" t="s">
        <v>647</v>
      </c>
      <c r="F238" s="76" t="s">
        <v>627</v>
      </c>
      <c r="G238" s="106">
        <v>45561</v>
      </c>
      <c r="H238" s="106">
        <v>45563</v>
      </c>
      <c r="I238" s="76" t="s">
        <v>2687</v>
      </c>
      <c r="J238" s="76">
        <v>3</v>
      </c>
      <c r="K238" s="76" t="s">
        <v>2688</v>
      </c>
      <c r="L238" s="76" t="s">
        <v>651</v>
      </c>
      <c r="M238" s="76" t="s">
        <v>2004</v>
      </c>
      <c r="N238" s="76" t="s">
        <v>2676</v>
      </c>
      <c r="O238" s="76" t="s">
        <v>629</v>
      </c>
      <c r="P238" s="76" t="s">
        <v>2677</v>
      </c>
      <c r="Q238" s="76" t="s">
        <v>630</v>
      </c>
      <c r="R238" s="76" t="s">
        <v>2678</v>
      </c>
      <c r="S238" s="76" t="s">
        <v>633</v>
      </c>
      <c r="T238" s="76" t="s">
        <v>183</v>
      </c>
      <c r="U238" s="76" t="s">
        <v>184</v>
      </c>
      <c r="V238" s="76" t="s">
        <v>185</v>
      </c>
      <c r="W238" s="76" t="s">
        <v>186</v>
      </c>
      <c r="X238" s="76" t="s">
        <v>187</v>
      </c>
      <c r="Y238" s="76" t="s">
        <v>2679</v>
      </c>
      <c r="Z238" s="76" t="s">
        <v>190</v>
      </c>
      <c r="AA238" s="76" t="s">
        <v>2704</v>
      </c>
      <c r="AB238" s="76">
        <v>479</v>
      </c>
    </row>
    <row r="239" spans="1:28" ht="18.75" customHeight="1" x14ac:dyDescent="0.55000000000000004">
      <c r="A239" s="109">
        <v>212004</v>
      </c>
      <c r="B239" s="76" t="s">
        <v>2690</v>
      </c>
      <c r="C239" s="76" t="s">
        <v>633</v>
      </c>
      <c r="D239" s="76" t="s">
        <v>183</v>
      </c>
      <c r="E239" s="76" t="s">
        <v>647</v>
      </c>
      <c r="F239" s="76" t="s">
        <v>627</v>
      </c>
      <c r="G239" s="106">
        <v>45472</v>
      </c>
      <c r="H239" s="106">
        <v>45472</v>
      </c>
      <c r="I239" s="76" t="s">
        <v>2691</v>
      </c>
      <c r="J239" s="76">
        <v>1</v>
      </c>
      <c r="K239" s="76" t="s">
        <v>2692</v>
      </c>
      <c r="L239" s="76" t="s">
        <v>651</v>
      </c>
      <c r="M239" s="76" t="s">
        <v>676</v>
      </c>
      <c r="N239" s="76" t="s">
        <v>2676</v>
      </c>
      <c r="O239" s="76" t="s">
        <v>629</v>
      </c>
      <c r="P239" s="76" t="s">
        <v>2677</v>
      </c>
      <c r="Q239" s="76" t="s">
        <v>630</v>
      </c>
      <c r="R239" s="76" t="s">
        <v>2678</v>
      </c>
      <c r="S239" s="76" t="s">
        <v>633</v>
      </c>
      <c r="T239" s="76" t="s">
        <v>183</v>
      </c>
      <c r="U239" s="76" t="s">
        <v>184</v>
      </c>
      <c r="V239" s="76" t="s">
        <v>185</v>
      </c>
      <c r="W239" s="76" t="s">
        <v>186</v>
      </c>
      <c r="X239" s="76" t="s">
        <v>187</v>
      </c>
      <c r="Y239" s="76" t="s">
        <v>2679</v>
      </c>
      <c r="Z239" s="76" t="s">
        <v>190</v>
      </c>
      <c r="AA239" s="76" t="s">
        <v>2708</v>
      </c>
      <c r="AB239" s="76">
        <v>480</v>
      </c>
    </row>
    <row r="240" spans="1:28" ht="18.75" customHeight="1" x14ac:dyDescent="0.55000000000000004">
      <c r="A240" s="109">
        <v>212005</v>
      </c>
      <c r="B240" s="76" t="s">
        <v>1572</v>
      </c>
      <c r="C240" s="76" t="s">
        <v>640</v>
      </c>
      <c r="D240" s="76" t="s">
        <v>183</v>
      </c>
      <c r="E240" s="76" t="s">
        <v>626</v>
      </c>
      <c r="F240" s="76" t="s">
        <v>627</v>
      </c>
      <c r="G240" s="106">
        <v>45542</v>
      </c>
      <c r="H240" s="106">
        <v>45570</v>
      </c>
      <c r="I240" s="76" t="s">
        <v>2694</v>
      </c>
      <c r="J240" s="76">
        <v>5</v>
      </c>
      <c r="K240" s="76" t="s">
        <v>2695</v>
      </c>
      <c r="L240" s="76" t="s">
        <v>651</v>
      </c>
      <c r="M240" s="76" t="s">
        <v>676</v>
      </c>
      <c r="N240" s="76" t="s">
        <v>2676</v>
      </c>
      <c r="O240" s="76" t="s">
        <v>629</v>
      </c>
      <c r="P240" s="76" t="s">
        <v>2677</v>
      </c>
      <c r="Q240" s="76" t="s">
        <v>630</v>
      </c>
      <c r="R240" s="76" t="s">
        <v>2678</v>
      </c>
      <c r="S240" s="76" t="s">
        <v>633</v>
      </c>
      <c r="T240" s="76" t="s">
        <v>183</v>
      </c>
      <c r="U240" s="76" t="s">
        <v>184</v>
      </c>
      <c r="V240" s="76" t="s">
        <v>185</v>
      </c>
      <c r="W240" s="76" t="s">
        <v>186</v>
      </c>
      <c r="X240" s="76" t="s">
        <v>187</v>
      </c>
      <c r="Y240" s="76" t="s">
        <v>2679</v>
      </c>
      <c r="Z240" s="76" t="s">
        <v>190</v>
      </c>
      <c r="AA240" s="76" t="s">
        <v>2713</v>
      </c>
      <c r="AB240" s="76">
        <v>486</v>
      </c>
    </row>
    <row r="241" spans="1:28" ht="18.75" customHeight="1" x14ac:dyDescent="0.55000000000000004">
      <c r="A241" s="109">
        <v>212006</v>
      </c>
      <c r="B241" s="76" t="s">
        <v>2697</v>
      </c>
      <c r="C241" s="76" t="s">
        <v>640</v>
      </c>
      <c r="D241" s="76" t="s">
        <v>183</v>
      </c>
      <c r="E241" s="76" t="s">
        <v>647</v>
      </c>
      <c r="F241" s="76" t="s">
        <v>627</v>
      </c>
      <c r="G241" s="106">
        <v>45463</v>
      </c>
      <c r="H241" s="106">
        <v>45631</v>
      </c>
      <c r="I241" s="76" t="s">
        <v>2698</v>
      </c>
      <c r="J241" s="76">
        <v>10</v>
      </c>
      <c r="K241" s="76" t="s">
        <v>2699</v>
      </c>
      <c r="L241" s="76" t="s">
        <v>651</v>
      </c>
      <c r="M241" s="76" t="s">
        <v>662</v>
      </c>
      <c r="N241" s="76" t="s">
        <v>2676</v>
      </c>
      <c r="O241" s="76" t="s">
        <v>629</v>
      </c>
      <c r="P241" s="76" t="s">
        <v>2677</v>
      </c>
      <c r="Q241" s="76" t="s">
        <v>1569</v>
      </c>
      <c r="R241" s="76" t="s">
        <v>2678</v>
      </c>
      <c r="S241" s="76" t="s">
        <v>633</v>
      </c>
      <c r="T241" s="76" t="s">
        <v>183</v>
      </c>
      <c r="U241" s="76" t="s">
        <v>184</v>
      </c>
      <c r="V241" s="76" t="s">
        <v>185</v>
      </c>
      <c r="W241" s="76" t="s">
        <v>186</v>
      </c>
      <c r="X241" s="76" t="s">
        <v>187</v>
      </c>
      <c r="Y241" s="76" t="s">
        <v>2679</v>
      </c>
      <c r="Z241" s="76" t="s">
        <v>190</v>
      </c>
      <c r="AA241" s="76" t="s">
        <v>2716</v>
      </c>
      <c r="AB241" s="76">
        <v>487</v>
      </c>
    </row>
    <row r="242" spans="1:28" ht="18.75" customHeight="1" x14ac:dyDescent="0.55000000000000004">
      <c r="A242" s="109">
        <v>212007</v>
      </c>
      <c r="B242" s="76" t="s">
        <v>2701</v>
      </c>
      <c r="C242" s="76" t="s">
        <v>640</v>
      </c>
      <c r="D242" s="76" t="s">
        <v>183</v>
      </c>
      <c r="E242" s="76" t="s">
        <v>647</v>
      </c>
      <c r="F242" s="76" t="s">
        <v>627</v>
      </c>
      <c r="G242" s="106">
        <v>45456</v>
      </c>
      <c r="H242" s="106">
        <v>45582</v>
      </c>
      <c r="I242" s="76" t="s">
        <v>2702</v>
      </c>
      <c r="J242" s="76">
        <v>5</v>
      </c>
      <c r="K242" s="76" t="s">
        <v>2703</v>
      </c>
      <c r="L242" s="76" t="s">
        <v>651</v>
      </c>
      <c r="M242" s="76" t="s">
        <v>676</v>
      </c>
      <c r="N242" s="76" t="s">
        <v>2676</v>
      </c>
      <c r="O242" s="76" t="s">
        <v>629</v>
      </c>
      <c r="P242" s="76" t="s">
        <v>2677</v>
      </c>
      <c r="Q242" s="76" t="s">
        <v>805</v>
      </c>
      <c r="R242" s="76" t="s">
        <v>2678</v>
      </c>
      <c r="S242" s="76" t="s">
        <v>633</v>
      </c>
      <c r="T242" s="76" t="s">
        <v>183</v>
      </c>
      <c r="U242" s="76" t="s">
        <v>184</v>
      </c>
      <c r="V242" s="76" t="s">
        <v>185</v>
      </c>
      <c r="W242" s="76" t="s">
        <v>186</v>
      </c>
      <c r="X242" s="76" t="s">
        <v>187</v>
      </c>
      <c r="Y242" s="76" t="s">
        <v>2679</v>
      </c>
      <c r="Z242" s="76" t="s">
        <v>190</v>
      </c>
      <c r="AA242" s="76" t="s">
        <v>2720</v>
      </c>
      <c r="AB242" s="76">
        <v>84</v>
      </c>
    </row>
    <row r="243" spans="1:28" ht="18.75" customHeight="1" x14ac:dyDescent="0.55000000000000004">
      <c r="A243" s="109">
        <v>212008</v>
      </c>
      <c r="B243" s="76" t="s">
        <v>2705</v>
      </c>
      <c r="C243" s="76" t="s">
        <v>640</v>
      </c>
      <c r="D243" s="76" t="s">
        <v>183</v>
      </c>
      <c r="E243" s="76" t="s">
        <v>647</v>
      </c>
      <c r="F243" s="76" t="s">
        <v>627</v>
      </c>
      <c r="G243" s="106">
        <v>45528</v>
      </c>
      <c r="H243" s="106">
        <v>45563</v>
      </c>
      <c r="I243" s="76" t="s">
        <v>2706</v>
      </c>
      <c r="J243" s="76">
        <v>5</v>
      </c>
      <c r="K243" s="76" t="s">
        <v>2707</v>
      </c>
      <c r="L243" s="76" t="s">
        <v>651</v>
      </c>
      <c r="M243" s="76" t="s">
        <v>668</v>
      </c>
      <c r="N243" s="76" t="s">
        <v>2684</v>
      </c>
      <c r="O243" s="76" t="s">
        <v>1076</v>
      </c>
      <c r="P243" s="76" t="s">
        <v>2677</v>
      </c>
      <c r="Q243" s="76" t="s">
        <v>805</v>
      </c>
      <c r="R243" s="76" t="s">
        <v>2678</v>
      </c>
      <c r="S243" s="76" t="s">
        <v>633</v>
      </c>
      <c r="T243" s="76" t="s">
        <v>183</v>
      </c>
      <c r="U243" s="76" t="s">
        <v>184</v>
      </c>
      <c r="V243" s="76" t="s">
        <v>185</v>
      </c>
      <c r="W243" s="76" t="s">
        <v>186</v>
      </c>
      <c r="X243" s="76" t="s">
        <v>187</v>
      </c>
      <c r="Y243" s="76" t="s">
        <v>2679</v>
      </c>
      <c r="Z243" s="76" t="s">
        <v>190</v>
      </c>
      <c r="AA243" s="76" t="s">
        <v>2724</v>
      </c>
      <c r="AB243" s="76">
        <v>664</v>
      </c>
    </row>
    <row r="244" spans="1:28" ht="18.75" customHeight="1" x14ac:dyDescent="0.55000000000000004">
      <c r="A244" s="109">
        <v>212009</v>
      </c>
      <c r="B244" s="76" t="s">
        <v>2709</v>
      </c>
      <c r="C244" s="76" t="s">
        <v>640</v>
      </c>
      <c r="D244" s="76" t="s">
        <v>183</v>
      </c>
      <c r="E244" s="76" t="s">
        <v>647</v>
      </c>
      <c r="F244" s="76" t="s">
        <v>627</v>
      </c>
      <c r="G244" s="106">
        <v>45528</v>
      </c>
      <c r="H244" s="106">
        <v>45529</v>
      </c>
      <c r="I244" s="76" t="s">
        <v>2710</v>
      </c>
      <c r="J244" s="76">
        <v>2</v>
      </c>
      <c r="K244" s="76" t="s">
        <v>2711</v>
      </c>
      <c r="L244" s="76" t="s">
        <v>651</v>
      </c>
      <c r="M244" s="76" t="s">
        <v>668</v>
      </c>
      <c r="N244" s="76" t="s">
        <v>2712</v>
      </c>
      <c r="O244" s="76" t="s">
        <v>629</v>
      </c>
      <c r="P244" s="76" t="s">
        <v>2677</v>
      </c>
      <c r="Q244" s="76" t="s">
        <v>805</v>
      </c>
      <c r="R244" s="76" t="s">
        <v>2678</v>
      </c>
      <c r="S244" s="76" t="s">
        <v>633</v>
      </c>
      <c r="T244" s="76" t="s">
        <v>183</v>
      </c>
      <c r="U244" s="76" t="s">
        <v>184</v>
      </c>
      <c r="V244" s="76" t="s">
        <v>185</v>
      </c>
      <c r="W244" s="76" t="s">
        <v>186</v>
      </c>
      <c r="X244" s="76" t="s">
        <v>187</v>
      </c>
      <c r="Y244" s="76" t="s">
        <v>2679</v>
      </c>
      <c r="Z244" s="76" t="s">
        <v>190</v>
      </c>
      <c r="AA244" s="76" t="s">
        <v>2728</v>
      </c>
      <c r="AB244" s="76">
        <v>665</v>
      </c>
    </row>
    <row r="245" spans="1:28" ht="18.75" customHeight="1" x14ac:dyDescent="0.55000000000000004">
      <c r="A245" s="109">
        <v>212010</v>
      </c>
      <c r="B245" s="76" t="s">
        <v>2714</v>
      </c>
      <c r="C245" s="76" t="s">
        <v>640</v>
      </c>
      <c r="D245" s="76" t="s">
        <v>183</v>
      </c>
      <c r="E245" s="76" t="s">
        <v>647</v>
      </c>
      <c r="F245" s="76" t="s">
        <v>627</v>
      </c>
      <c r="G245" s="106">
        <v>45542</v>
      </c>
      <c r="H245" s="106">
        <v>45543</v>
      </c>
      <c r="I245" s="76" t="s">
        <v>2715</v>
      </c>
      <c r="J245" s="76">
        <v>2</v>
      </c>
      <c r="K245" s="76" t="s">
        <v>1570</v>
      </c>
      <c r="L245" s="76" t="s">
        <v>651</v>
      </c>
      <c r="M245" s="76" t="s">
        <v>668</v>
      </c>
      <c r="N245" s="76" t="s">
        <v>2712</v>
      </c>
      <c r="O245" s="76" t="s">
        <v>629</v>
      </c>
      <c r="P245" s="76" t="s">
        <v>2677</v>
      </c>
      <c r="Q245" s="76" t="s">
        <v>805</v>
      </c>
      <c r="R245" s="76" t="s">
        <v>2678</v>
      </c>
      <c r="S245" s="76" t="s">
        <v>633</v>
      </c>
      <c r="T245" s="76" t="s">
        <v>183</v>
      </c>
      <c r="U245" s="76" t="s">
        <v>184</v>
      </c>
      <c r="V245" s="76" t="s">
        <v>185</v>
      </c>
      <c r="W245" s="76" t="s">
        <v>186</v>
      </c>
      <c r="X245" s="76" t="s">
        <v>187</v>
      </c>
      <c r="Y245" s="76" t="s">
        <v>2679</v>
      </c>
      <c r="Z245" s="76" t="s">
        <v>190</v>
      </c>
      <c r="AA245" s="76" t="s">
        <v>2732</v>
      </c>
      <c r="AB245" s="76">
        <v>666</v>
      </c>
    </row>
    <row r="246" spans="1:28" ht="18.75" customHeight="1" x14ac:dyDescent="0.55000000000000004">
      <c r="A246" s="109">
        <v>212011</v>
      </c>
      <c r="B246" s="76" t="s">
        <v>2717</v>
      </c>
      <c r="C246" s="76" t="s">
        <v>640</v>
      </c>
      <c r="D246" s="76" t="s">
        <v>183</v>
      </c>
      <c r="E246" s="76" t="s">
        <v>647</v>
      </c>
      <c r="F246" s="76" t="s">
        <v>627</v>
      </c>
      <c r="G246" s="106">
        <v>45549</v>
      </c>
      <c r="H246" s="106">
        <v>45550</v>
      </c>
      <c r="I246" s="76" t="s">
        <v>2718</v>
      </c>
      <c r="J246" s="76">
        <v>2</v>
      </c>
      <c r="K246" s="76" t="s">
        <v>2719</v>
      </c>
      <c r="L246" s="76" t="s">
        <v>651</v>
      </c>
      <c r="M246" s="76" t="s">
        <v>668</v>
      </c>
      <c r="N246" s="76" t="s">
        <v>2712</v>
      </c>
      <c r="O246" s="76" t="s">
        <v>629</v>
      </c>
      <c r="P246" s="76" t="s">
        <v>2677</v>
      </c>
      <c r="Q246" s="76" t="s">
        <v>805</v>
      </c>
      <c r="R246" s="76" t="s">
        <v>2678</v>
      </c>
      <c r="S246" s="76" t="s">
        <v>633</v>
      </c>
      <c r="T246" s="76" t="s">
        <v>183</v>
      </c>
      <c r="U246" s="76" t="s">
        <v>184</v>
      </c>
      <c r="V246" s="76" t="s">
        <v>185</v>
      </c>
      <c r="W246" s="76" t="s">
        <v>186</v>
      </c>
      <c r="X246" s="76" t="s">
        <v>187</v>
      </c>
      <c r="Y246" s="76" t="s">
        <v>2679</v>
      </c>
      <c r="Z246" s="76" t="s">
        <v>190</v>
      </c>
      <c r="AA246" s="76" t="s">
        <v>2737</v>
      </c>
      <c r="AB246" s="76">
        <v>85</v>
      </c>
    </row>
    <row r="247" spans="1:28" ht="18.75" customHeight="1" x14ac:dyDescent="0.55000000000000004">
      <c r="A247" s="109">
        <v>212012</v>
      </c>
      <c r="B247" s="76" t="s">
        <v>2721</v>
      </c>
      <c r="C247" s="76" t="s">
        <v>640</v>
      </c>
      <c r="D247" s="76" t="s">
        <v>183</v>
      </c>
      <c r="E247" s="76" t="s">
        <v>647</v>
      </c>
      <c r="F247" s="76" t="s">
        <v>627</v>
      </c>
      <c r="G247" s="106">
        <v>45682</v>
      </c>
      <c r="H247" s="106">
        <v>45710</v>
      </c>
      <c r="I247" s="76" t="s">
        <v>2722</v>
      </c>
      <c r="J247" s="76">
        <v>5</v>
      </c>
      <c r="K247" s="76" t="s">
        <v>2723</v>
      </c>
      <c r="L247" s="76" t="s">
        <v>651</v>
      </c>
      <c r="M247" s="76" t="s">
        <v>674</v>
      </c>
      <c r="N247" s="76" t="s">
        <v>2684</v>
      </c>
      <c r="O247" s="76" t="s">
        <v>1076</v>
      </c>
      <c r="P247" s="76" t="s">
        <v>2677</v>
      </c>
      <c r="Q247" s="76" t="s">
        <v>805</v>
      </c>
      <c r="R247" s="76" t="s">
        <v>2678</v>
      </c>
      <c r="S247" s="76" t="s">
        <v>633</v>
      </c>
      <c r="T247" s="76" t="s">
        <v>183</v>
      </c>
      <c r="U247" s="76" t="s">
        <v>184</v>
      </c>
      <c r="V247" s="76" t="s">
        <v>185</v>
      </c>
      <c r="W247" s="76" t="s">
        <v>186</v>
      </c>
      <c r="X247" s="76" t="s">
        <v>187</v>
      </c>
      <c r="Y247" s="76" t="s">
        <v>2679</v>
      </c>
      <c r="Z247" s="76" t="s">
        <v>190</v>
      </c>
      <c r="AA247" s="76" t="s">
        <v>2741</v>
      </c>
      <c r="AB247" s="76">
        <v>86</v>
      </c>
    </row>
    <row r="248" spans="1:28" ht="18.75" customHeight="1" x14ac:dyDescent="0.55000000000000004">
      <c r="A248" s="109">
        <v>212013</v>
      </c>
      <c r="B248" s="76" t="s">
        <v>2725</v>
      </c>
      <c r="C248" s="76" t="s">
        <v>640</v>
      </c>
      <c r="D248" s="76" t="s">
        <v>183</v>
      </c>
      <c r="E248" s="76" t="s">
        <v>647</v>
      </c>
      <c r="F248" s="76" t="s">
        <v>627</v>
      </c>
      <c r="G248" s="106">
        <v>45667</v>
      </c>
      <c r="H248" s="106">
        <v>45702</v>
      </c>
      <c r="I248" s="76" t="s">
        <v>2726</v>
      </c>
      <c r="J248" s="76">
        <v>5</v>
      </c>
      <c r="K248" s="76" t="s">
        <v>2727</v>
      </c>
      <c r="L248" s="76" t="s">
        <v>651</v>
      </c>
      <c r="M248" s="76" t="s">
        <v>676</v>
      </c>
      <c r="N248" s="76" t="s">
        <v>2684</v>
      </c>
      <c r="O248" s="76" t="s">
        <v>1076</v>
      </c>
      <c r="P248" s="76" t="s">
        <v>2677</v>
      </c>
      <c r="Q248" s="76" t="s">
        <v>805</v>
      </c>
      <c r="R248" s="76" t="s">
        <v>2678</v>
      </c>
      <c r="S248" s="76" t="s">
        <v>633</v>
      </c>
      <c r="T248" s="76" t="s">
        <v>183</v>
      </c>
      <c r="U248" s="76" t="s">
        <v>184</v>
      </c>
      <c r="V248" s="76" t="s">
        <v>185</v>
      </c>
      <c r="W248" s="76" t="s">
        <v>186</v>
      </c>
      <c r="X248" s="76" t="s">
        <v>187</v>
      </c>
      <c r="Y248" s="76" t="s">
        <v>2679</v>
      </c>
      <c r="Z248" s="76" t="s">
        <v>190</v>
      </c>
      <c r="AA248" s="76" t="s">
        <v>2745</v>
      </c>
      <c r="AB248" s="76">
        <v>87</v>
      </c>
    </row>
    <row r="249" spans="1:28" ht="18.75" customHeight="1" x14ac:dyDescent="0.55000000000000004">
      <c r="A249" s="109">
        <v>212014</v>
      </c>
      <c r="B249" s="76" t="s">
        <v>2729</v>
      </c>
      <c r="C249" s="76" t="s">
        <v>640</v>
      </c>
      <c r="D249" s="76" t="s">
        <v>183</v>
      </c>
      <c r="E249" s="76" t="s">
        <v>647</v>
      </c>
      <c r="F249" s="76" t="s">
        <v>627</v>
      </c>
      <c r="G249" s="106">
        <v>45574</v>
      </c>
      <c r="H249" s="106">
        <v>45637</v>
      </c>
      <c r="I249" s="76" t="s">
        <v>2730</v>
      </c>
      <c r="J249" s="76">
        <v>10</v>
      </c>
      <c r="K249" s="76" t="s">
        <v>2731</v>
      </c>
      <c r="L249" s="76" t="s">
        <v>651</v>
      </c>
      <c r="M249" s="76" t="s">
        <v>662</v>
      </c>
      <c r="N249" s="76" t="s">
        <v>2676</v>
      </c>
      <c r="O249" s="76" t="s">
        <v>629</v>
      </c>
      <c r="P249" s="76" t="s">
        <v>2677</v>
      </c>
      <c r="Q249" s="76" t="s">
        <v>1569</v>
      </c>
      <c r="R249" s="76" t="s">
        <v>2678</v>
      </c>
      <c r="S249" s="76" t="s">
        <v>633</v>
      </c>
      <c r="T249" s="76" t="s">
        <v>183</v>
      </c>
      <c r="U249" s="76" t="s">
        <v>184</v>
      </c>
      <c r="V249" s="76" t="s">
        <v>185</v>
      </c>
      <c r="W249" s="76" t="s">
        <v>186</v>
      </c>
      <c r="X249" s="76" t="s">
        <v>187</v>
      </c>
      <c r="Y249" s="76" t="s">
        <v>2679</v>
      </c>
      <c r="Z249" s="76" t="s">
        <v>190</v>
      </c>
      <c r="AA249" s="76" t="s">
        <v>2749</v>
      </c>
      <c r="AB249" s="76">
        <v>88</v>
      </c>
    </row>
    <row r="250" spans="1:28" ht="18.75" customHeight="1" x14ac:dyDescent="0.55000000000000004">
      <c r="A250" s="109">
        <v>212015</v>
      </c>
      <c r="B250" s="76" t="s">
        <v>2733</v>
      </c>
      <c r="C250" s="76" t="s">
        <v>640</v>
      </c>
      <c r="D250" s="76" t="s">
        <v>183</v>
      </c>
      <c r="E250" s="76" t="s">
        <v>647</v>
      </c>
      <c r="F250" s="76" t="s">
        <v>627</v>
      </c>
      <c r="G250" s="106">
        <v>45456</v>
      </c>
      <c r="H250" s="106">
        <v>45463</v>
      </c>
      <c r="I250" s="76" t="s">
        <v>2734</v>
      </c>
      <c r="J250" s="76">
        <v>3</v>
      </c>
      <c r="K250" s="76" t="s">
        <v>2735</v>
      </c>
      <c r="L250" s="76" t="s">
        <v>651</v>
      </c>
      <c r="M250" s="76" t="s">
        <v>662</v>
      </c>
      <c r="N250" s="76" t="s">
        <v>2736</v>
      </c>
      <c r="O250" s="76" t="s">
        <v>1076</v>
      </c>
      <c r="P250" s="76" t="s">
        <v>2677</v>
      </c>
      <c r="Q250" s="76" t="s">
        <v>805</v>
      </c>
      <c r="R250" s="76" t="s">
        <v>2678</v>
      </c>
      <c r="S250" s="76" t="s">
        <v>633</v>
      </c>
      <c r="T250" s="76" t="s">
        <v>183</v>
      </c>
      <c r="U250" s="76" t="s">
        <v>184</v>
      </c>
      <c r="V250" s="76" t="s">
        <v>185</v>
      </c>
      <c r="W250" s="76" t="s">
        <v>186</v>
      </c>
      <c r="X250" s="76" t="s">
        <v>187</v>
      </c>
      <c r="Y250" s="76" t="s">
        <v>2679</v>
      </c>
      <c r="Z250" s="76" t="s">
        <v>190</v>
      </c>
      <c r="AA250" s="76" t="s">
        <v>2752</v>
      </c>
      <c r="AB250" s="76">
        <v>682</v>
      </c>
    </row>
    <row r="251" spans="1:28" ht="18.75" customHeight="1" x14ac:dyDescent="0.55000000000000004">
      <c r="A251" s="109">
        <v>212016</v>
      </c>
      <c r="B251" s="76" t="s">
        <v>2738</v>
      </c>
      <c r="C251" s="76" t="s">
        <v>640</v>
      </c>
      <c r="D251" s="76" t="s">
        <v>183</v>
      </c>
      <c r="E251" s="76" t="s">
        <v>634</v>
      </c>
      <c r="F251" s="76" t="s">
        <v>627</v>
      </c>
      <c r="G251" s="106">
        <v>45573</v>
      </c>
      <c r="H251" s="106">
        <v>45601</v>
      </c>
      <c r="I251" s="76" t="s">
        <v>2739</v>
      </c>
      <c r="J251" s="76">
        <v>5</v>
      </c>
      <c r="K251" s="76" t="s">
        <v>2740</v>
      </c>
      <c r="L251" s="76" t="s">
        <v>651</v>
      </c>
      <c r="M251" s="76" t="s">
        <v>668</v>
      </c>
      <c r="N251" s="76" t="s">
        <v>2676</v>
      </c>
      <c r="O251" s="76" t="s">
        <v>629</v>
      </c>
      <c r="P251" s="76" t="s">
        <v>2677</v>
      </c>
      <c r="Q251" s="76" t="s">
        <v>805</v>
      </c>
      <c r="R251" s="76" t="s">
        <v>2678</v>
      </c>
      <c r="S251" s="76" t="s">
        <v>633</v>
      </c>
      <c r="T251" s="76" t="s">
        <v>183</v>
      </c>
      <c r="U251" s="76" t="s">
        <v>184</v>
      </c>
      <c r="V251" s="76" t="s">
        <v>185</v>
      </c>
      <c r="W251" s="76" t="s">
        <v>186</v>
      </c>
      <c r="X251" s="76" t="s">
        <v>187</v>
      </c>
      <c r="Y251" s="76" t="s">
        <v>2679</v>
      </c>
      <c r="Z251" s="76" t="s">
        <v>190</v>
      </c>
      <c r="AA251" s="76" t="s">
        <v>2756</v>
      </c>
      <c r="AB251" s="76">
        <v>683</v>
      </c>
    </row>
    <row r="252" spans="1:28" ht="18.75" customHeight="1" x14ac:dyDescent="0.55000000000000004">
      <c r="A252" s="109">
        <v>212017</v>
      </c>
      <c r="B252" s="76" t="s">
        <v>2742</v>
      </c>
      <c r="C252" s="76" t="s">
        <v>640</v>
      </c>
      <c r="D252" s="76" t="s">
        <v>183</v>
      </c>
      <c r="E252" s="76" t="s">
        <v>634</v>
      </c>
      <c r="F252" s="76" t="s">
        <v>627</v>
      </c>
      <c r="G252" s="106">
        <v>45584</v>
      </c>
      <c r="H252" s="106">
        <v>45626</v>
      </c>
      <c r="I252" s="76" t="s">
        <v>2743</v>
      </c>
      <c r="J252" s="76">
        <v>5</v>
      </c>
      <c r="K252" s="76" t="s">
        <v>2744</v>
      </c>
      <c r="L252" s="76" t="s">
        <v>651</v>
      </c>
      <c r="M252" s="76" t="s">
        <v>668</v>
      </c>
      <c r="N252" s="76" t="s">
        <v>2684</v>
      </c>
      <c r="O252" s="76" t="s">
        <v>1076</v>
      </c>
      <c r="P252" s="76" t="s">
        <v>2677</v>
      </c>
      <c r="Q252" s="76" t="s">
        <v>805</v>
      </c>
      <c r="R252" s="76" t="s">
        <v>2678</v>
      </c>
      <c r="S252" s="76" t="s">
        <v>633</v>
      </c>
      <c r="T252" s="76" t="s">
        <v>183</v>
      </c>
      <c r="U252" s="76" t="s">
        <v>184</v>
      </c>
      <c r="V252" s="76" t="s">
        <v>185</v>
      </c>
      <c r="W252" s="76" t="s">
        <v>186</v>
      </c>
      <c r="X252" s="76" t="s">
        <v>187</v>
      </c>
      <c r="Y252" s="76" t="s">
        <v>2679</v>
      </c>
      <c r="Z252" s="76" t="s">
        <v>190</v>
      </c>
      <c r="AA252" s="76" t="s">
        <v>2760</v>
      </c>
      <c r="AB252" s="76">
        <v>684</v>
      </c>
    </row>
    <row r="253" spans="1:28" ht="18.75" customHeight="1" x14ac:dyDescent="0.55000000000000004">
      <c r="A253" s="109">
        <v>212018</v>
      </c>
      <c r="B253" s="76" t="s">
        <v>2746</v>
      </c>
      <c r="C253" s="76" t="s">
        <v>640</v>
      </c>
      <c r="D253" s="76" t="s">
        <v>183</v>
      </c>
      <c r="E253" s="76" t="s">
        <v>634</v>
      </c>
      <c r="F253" s="76" t="s">
        <v>627</v>
      </c>
      <c r="G253" s="106">
        <v>45584</v>
      </c>
      <c r="H253" s="106">
        <v>45626</v>
      </c>
      <c r="I253" s="76" t="s">
        <v>2747</v>
      </c>
      <c r="J253" s="76">
        <v>5</v>
      </c>
      <c r="K253" s="76" t="s">
        <v>2748</v>
      </c>
      <c r="L253" s="76" t="s">
        <v>651</v>
      </c>
      <c r="M253" s="76" t="s">
        <v>676</v>
      </c>
      <c r="N253" s="76" t="s">
        <v>2676</v>
      </c>
      <c r="O253" s="76" t="s">
        <v>629</v>
      </c>
      <c r="P253" s="76" t="s">
        <v>2677</v>
      </c>
      <c r="Q253" s="76" t="s">
        <v>805</v>
      </c>
      <c r="R253" s="76" t="s">
        <v>2678</v>
      </c>
      <c r="S253" s="76" t="s">
        <v>633</v>
      </c>
      <c r="T253" s="76" t="s">
        <v>183</v>
      </c>
      <c r="U253" s="76" t="s">
        <v>184</v>
      </c>
      <c r="V253" s="76" t="s">
        <v>185</v>
      </c>
      <c r="W253" s="76" t="s">
        <v>186</v>
      </c>
      <c r="X253" s="76" t="s">
        <v>187</v>
      </c>
      <c r="Y253" s="76" t="s">
        <v>2679</v>
      </c>
      <c r="Z253" s="76" t="s">
        <v>190</v>
      </c>
      <c r="AA253" s="76" t="s">
        <v>2762</v>
      </c>
      <c r="AB253" s="76">
        <v>685</v>
      </c>
    </row>
    <row r="254" spans="1:28" ht="18.75" customHeight="1" x14ac:dyDescent="0.55000000000000004">
      <c r="A254" s="109">
        <v>212019</v>
      </c>
      <c r="B254" s="76" t="s">
        <v>1571</v>
      </c>
      <c r="C254" s="76" t="s">
        <v>640</v>
      </c>
      <c r="D254" s="76" t="s">
        <v>183</v>
      </c>
      <c r="E254" s="76" t="s">
        <v>626</v>
      </c>
      <c r="F254" s="76" t="s">
        <v>627</v>
      </c>
      <c r="G254" s="106">
        <v>45479</v>
      </c>
      <c r="H254" s="106">
        <v>45507</v>
      </c>
      <c r="I254" s="76" t="s">
        <v>2750</v>
      </c>
      <c r="J254" s="76">
        <v>5</v>
      </c>
      <c r="K254" s="76" t="s">
        <v>2751</v>
      </c>
      <c r="L254" s="76" t="s">
        <v>651</v>
      </c>
      <c r="M254" s="76" t="s">
        <v>668</v>
      </c>
      <c r="N254" s="76" t="s">
        <v>2676</v>
      </c>
      <c r="O254" s="76" t="s">
        <v>629</v>
      </c>
      <c r="P254" s="76" t="s">
        <v>2677</v>
      </c>
      <c r="Q254" s="76" t="s">
        <v>805</v>
      </c>
      <c r="R254" s="76" t="s">
        <v>2678</v>
      </c>
      <c r="S254" s="76" t="s">
        <v>633</v>
      </c>
      <c r="T254" s="76" t="s">
        <v>183</v>
      </c>
      <c r="U254" s="76" t="s">
        <v>184</v>
      </c>
      <c r="V254" s="76" t="s">
        <v>185</v>
      </c>
      <c r="W254" s="76" t="s">
        <v>186</v>
      </c>
      <c r="X254" s="76" t="s">
        <v>187</v>
      </c>
      <c r="Y254" s="76" t="s">
        <v>2679</v>
      </c>
      <c r="Z254" s="76" t="s">
        <v>190</v>
      </c>
      <c r="AA254" s="76" t="s">
        <v>2766</v>
      </c>
      <c r="AB254" s="76">
        <v>686</v>
      </c>
    </row>
    <row r="255" spans="1:28" ht="18.75" customHeight="1" x14ac:dyDescent="0.55000000000000004">
      <c r="A255" s="109">
        <v>212020</v>
      </c>
      <c r="B255" s="76" t="s">
        <v>2753</v>
      </c>
      <c r="C255" s="76" t="s">
        <v>640</v>
      </c>
      <c r="D255" s="76" t="s">
        <v>183</v>
      </c>
      <c r="E255" s="76" t="s">
        <v>626</v>
      </c>
      <c r="F255" s="76" t="s">
        <v>627</v>
      </c>
      <c r="G255" s="106">
        <v>45472</v>
      </c>
      <c r="H255" s="106">
        <v>45500</v>
      </c>
      <c r="I255" s="76" t="s">
        <v>2754</v>
      </c>
      <c r="J255" s="76">
        <v>5</v>
      </c>
      <c r="K255" s="76" t="s">
        <v>2755</v>
      </c>
      <c r="L255" s="76" t="s">
        <v>651</v>
      </c>
      <c r="M255" s="76" t="s">
        <v>662</v>
      </c>
      <c r="N255" s="76" t="s">
        <v>2684</v>
      </c>
      <c r="O255" s="76" t="s">
        <v>1076</v>
      </c>
      <c r="P255" s="76" t="s">
        <v>2677</v>
      </c>
      <c r="Q255" s="76" t="s">
        <v>805</v>
      </c>
      <c r="R255" s="76" t="s">
        <v>2678</v>
      </c>
      <c r="S255" s="76" t="s">
        <v>633</v>
      </c>
      <c r="T255" s="76" t="s">
        <v>183</v>
      </c>
      <c r="U255" s="76" t="s">
        <v>184</v>
      </c>
      <c r="V255" s="76" t="s">
        <v>185</v>
      </c>
      <c r="W255" s="76" t="s">
        <v>186</v>
      </c>
      <c r="X255" s="76" t="s">
        <v>187</v>
      </c>
      <c r="Y255" s="76" t="s">
        <v>2679</v>
      </c>
      <c r="Z255" s="76" t="s">
        <v>190</v>
      </c>
      <c r="AA255" s="76" t="s">
        <v>2772</v>
      </c>
      <c r="AB255" s="76">
        <v>671</v>
      </c>
    </row>
    <row r="256" spans="1:28" ht="18.75" customHeight="1" x14ac:dyDescent="0.55000000000000004">
      <c r="A256" s="109">
        <v>212021</v>
      </c>
      <c r="B256" s="76" t="s">
        <v>2757</v>
      </c>
      <c r="C256" s="76" t="s">
        <v>640</v>
      </c>
      <c r="D256" s="76" t="s">
        <v>183</v>
      </c>
      <c r="E256" s="76" t="s">
        <v>626</v>
      </c>
      <c r="F256" s="76" t="s">
        <v>627</v>
      </c>
      <c r="G256" s="106">
        <v>45468</v>
      </c>
      <c r="H256" s="106">
        <v>45496</v>
      </c>
      <c r="I256" s="76" t="s">
        <v>2758</v>
      </c>
      <c r="J256" s="76">
        <v>5</v>
      </c>
      <c r="K256" s="76" t="s">
        <v>2759</v>
      </c>
      <c r="L256" s="76" t="s">
        <v>651</v>
      </c>
      <c r="M256" s="76" t="s">
        <v>668</v>
      </c>
      <c r="N256" s="76" t="s">
        <v>2676</v>
      </c>
      <c r="O256" s="76" t="s">
        <v>629</v>
      </c>
      <c r="P256" s="76" t="s">
        <v>2677</v>
      </c>
      <c r="Q256" s="76" t="s">
        <v>805</v>
      </c>
      <c r="R256" s="76" t="s">
        <v>2678</v>
      </c>
      <c r="S256" s="76" t="s">
        <v>633</v>
      </c>
      <c r="T256" s="76" t="s">
        <v>183</v>
      </c>
      <c r="U256" s="76" t="s">
        <v>184</v>
      </c>
      <c r="V256" s="76" t="s">
        <v>185</v>
      </c>
      <c r="W256" s="76" t="s">
        <v>186</v>
      </c>
      <c r="X256" s="76" t="s">
        <v>187</v>
      </c>
      <c r="Y256" s="76" t="s">
        <v>2679</v>
      </c>
      <c r="Z256" s="76" t="s">
        <v>190</v>
      </c>
      <c r="AA256" s="76" t="s">
        <v>2777</v>
      </c>
      <c r="AB256" s="76">
        <v>870</v>
      </c>
    </row>
    <row r="257" spans="1:28" ht="18.75" customHeight="1" x14ac:dyDescent="0.55000000000000004">
      <c r="A257" s="109">
        <v>212022</v>
      </c>
      <c r="B257" s="76" t="s">
        <v>1573</v>
      </c>
      <c r="C257" s="76" t="s">
        <v>640</v>
      </c>
      <c r="D257" s="76" t="s">
        <v>183</v>
      </c>
      <c r="E257" s="76" t="s">
        <v>626</v>
      </c>
      <c r="F257" s="76" t="s">
        <v>627</v>
      </c>
      <c r="G257" s="106">
        <v>45668</v>
      </c>
      <c r="H257" s="106">
        <v>45710</v>
      </c>
      <c r="I257" s="76" t="s">
        <v>2761</v>
      </c>
      <c r="J257" s="76">
        <v>5</v>
      </c>
      <c r="K257" s="76" t="s">
        <v>1574</v>
      </c>
      <c r="L257" s="76" t="s">
        <v>651</v>
      </c>
      <c r="M257" s="76" t="s">
        <v>668</v>
      </c>
      <c r="N257" s="76" t="s">
        <v>2684</v>
      </c>
      <c r="O257" s="76" t="s">
        <v>1076</v>
      </c>
      <c r="P257" s="76" t="s">
        <v>2677</v>
      </c>
      <c r="Q257" s="76" t="s">
        <v>805</v>
      </c>
      <c r="R257" s="76" t="s">
        <v>2678</v>
      </c>
      <c r="S257" s="76" t="s">
        <v>633</v>
      </c>
      <c r="T257" s="76" t="s">
        <v>183</v>
      </c>
      <c r="U257" s="76" t="s">
        <v>184</v>
      </c>
      <c r="V257" s="76" t="s">
        <v>185</v>
      </c>
      <c r="W257" s="76" t="s">
        <v>186</v>
      </c>
      <c r="X257" s="76" t="s">
        <v>187</v>
      </c>
      <c r="Y257" s="76" t="s">
        <v>2679</v>
      </c>
      <c r="Z257" s="76" t="s">
        <v>190</v>
      </c>
      <c r="AA257" s="76" t="s">
        <v>2782</v>
      </c>
      <c r="AB257" s="76">
        <v>672</v>
      </c>
    </row>
    <row r="258" spans="1:28" ht="18.75" customHeight="1" x14ac:dyDescent="0.55000000000000004">
      <c r="A258" s="109">
        <v>212023</v>
      </c>
      <c r="B258" s="76" t="s">
        <v>2763</v>
      </c>
      <c r="C258" s="76" t="s">
        <v>640</v>
      </c>
      <c r="D258" s="76" t="s">
        <v>183</v>
      </c>
      <c r="E258" s="76" t="s">
        <v>626</v>
      </c>
      <c r="F258" s="76" t="s">
        <v>627</v>
      </c>
      <c r="G258" s="106">
        <v>45615</v>
      </c>
      <c r="H258" s="106">
        <v>45643</v>
      </c>
      <c r="I258" s="76" t="s">
        <v>2764</v>
      </c>
      <c r="J258" s="76">
        <v>5</v>
      </c>
      <c r="K258" s="76" t="s">
        <v>2765</v>
      </c>
      <c r="L258" s="76" t="s">
        <v>651</v>
      </c>
      <c r="M258" s="76" t="s">
        <v>668</v>
      </c>
      <c r="N258" s="76" t="s">
        <v>2676</v>
      </c>
      <c r="O258" s="76" t="s">
        <v>629</v>
      </c>
      <c r="P258" s="76" t="s">
        <v>2677</v>
      </c>
      <c r="Q258" s="76" t="s">
        <v>805</v>
      </c>
      <c r="R258" s="76" t="s">
        <v>2678</v>
      </c>
      <c r="S258" s="76" t="s">
        <v>633</v>
      </c>
      <c r="T258" s="76" t="s">
        <v>183</v>
      </c>
      <c r="U258" s="76" t="s">
        <v>184</v>
      </c>
      <c r="V258" s="76" t="s">
        <v>185</v>
      </c>
      <c r="W258" s="76" t="s">
        <v>186</v>
      </c>
      <c r="X258" s="76" t="s">
        <v>187</v>
      </c>
      <c r="Y258" s="76" t="s">
        <v>2679</v>
      </c>
      <c r="Z258" s="76" t="s">
        <v>190</v>
      </c>
      <c r="AA258" s="76" t="s">
        <v>2788</v>
      </c>
      <c r="AB258" s="76">
        <v>871</v>
      </c>
    </row>
    <row r="259" spans="1:28" ht="18.75" customHeight="1" x14ac:dyDescent="0.55000000000000004">
      <c r="A259" s="109">
        <v>217001</v>
      </c>
      <c r="B259" s="76" t="s">
        <v>4690</v>
      </c>
      <c r="C259" s="76" t="s">
        <v>649</v>
      </c>
      <c r="D259" s="76" t="s">
        <v>209</v>
      </c>
      <c r="E259" s="76" t="s">
        <v>691</v>
      </c>
      <c r="F259" s="76" t="s">
        <v>627</v>
      </c>
      <c r="G259" s="106">
        <v>45512</v>
      </c>
      <c r="H259" s="106">
        <v>45512</v>
      </c>
      <c r="I259" s="76" t="s">
        <v>4691</v>
      </c>
      <c r="J259" s="76">
        <v>1</v>
      </c>
      <c r="K259" s="76" t="s">
        <v>4692</v>
      </c>
      <c r="L259" s="76" t="s">
        <v>1578</v>
      </c>
      <c r="M259" s="76" t="s">
        <v>676</v>
      </c>
      <c r="N259" s="76" t="s">
        <v>4693</v>
      </c>
      <c r="O259" s="76" t="s">
        <v>629</v>
      </c>
      <c r="P259" s="76" t="s">
        <v>4694</v>
      </c>
      <c r="Q259" s="76" t="s">
        <v>630</v>
      </c>
      <c r="R259" s="76" t="s">
        <v>807</v>
      </c>
      <c r="S259" s="76" t="s">
        <v>633</v>
      </c>
      <c r="T259" s="76" t="s">
        <v>209</v>
      </c>
      <c r="U259" s="76" t="s">
        <v>210</v>
      </c>
      <c r="V259" s="76" t="s">
        <v>211</v>
      </c>
      <c r="W259" s="76" t="s">
        <v>212</v>
      </c>
      <c r="X259" s="76" t="s">
        <v>213</v>
      </c>
      <c r="Y259" s="76" t="s">
        <v>214</v>
      </c>
      <c r="Z259" s="76" t="s">
        <v>4638</v>
      </c>
      <c r="AA259" s="76" t="s">
        <v>2792</v>
      </c>
      <c r="AB259" s="76">
        <v>673</v>
      </c>
    </row>
    <row r="260" spans="1:28" ht="18.75" customHeight="1" x14ac:dyDescent="0.55000000000000004">
      <c r="A260" s="109">
        <v>217002</v>
      </c>
      <c r="B260" s="76" t="s">
        <v>4695</v>
      </c>
      <c r="C260" s="76" t="s">
        <v>649</v>
      </c>
      <c r="D260" s="76" t="s">
        <v>209</v>
      </c>
      <c r="E260" s="76" t="s">
        <v>647</v>
      </c>
      <c r="F260" s="76" t="s">
        <v>627</v>
      </c>
      <c r="G260" s="106">
        <v>45512</v>
      </c>
      <c r="H260" s="106">
        <v>45513</v>
      </c>
      <c r="I260" s="76" t="s">
        <v>4696</v>
      </c>
      <c r="J260" s="76">
        <v>2</v>
      </c>
      <c r="K260" s="76" t="s">
        <v>4697</v>
      </c>
      <c r="L260" s="76" t="s">
        <v>1578</v>
      </c>
      <c r="M260" s="76" t="s">
        <v>2072</v>
      </c>
      <c r="N260" s="76" t="s">
        <v>4698</v>
      </c>
      <c r="O260" s="76" t="s">
        <v>629</v>
      </c>
      <c r="P260" s="76" t="s">
        <v>4699</v>
      </c>
      <c r="Q260" s="76" t="s">
        <v>630</v>
      </c>
      <c r="R260" s="76" t="s">
        <v>807</v>
      </c>
      <c r="S260" s="76" t="s">
        <v>633</v>
      </c>
      <c r="T260" s="76" t="s">
        <v>209</v>
      </c>
      <c r="U260" s="76" t="s">
        <v>210</v>
      </c>
      <c r="V260" s="76" t="s">
        <v>211</v>
      </c>
      <c r="W260" s="76" t="s">
        <v>212</v>
      </c>
      <c r="X260" s="76" t="s">
        <v>213</v>
      </c>
      <c r="Y260" s="76" t="s">
        <v>214</v>
      </c>
      <c r="Z260" s="76" t="s">
        <v>4638</v>
      </c>
      <c r="AA260" s="76" t="s">
        <v>2798</v>
      </c>
      <c r="AB260" s="76">
        <v>872</v>
      </c>
    </row>
    <row r="261" spans="1:28" ht="18.75" customHeight="1" x14ac:dyDescent="0.55000000000000004">
      <c r="A261" s="109">
        <v>217003</v>
      </c>
      <c r="B261" s="76" t="s">
        <v>4700</v>
      </c>
      <c r="C261" s="76" t="s">
        <v>649</v>
      </c>
      <c r="D261" s="76" t="s">
        <v>209</v>
      </c>
      <c r="E261" s="76" t="s">
        <v>691</v>
      </c>
      <c r="F261" s="76" t="s">
        <v>627</v>
      </c>
      <c r="G261" s="106">
        <v>45513</v>
      </c>
      <c r="H261" s="106">
        <v>45513</v>
      </c>
      <c r="I261" s="76" t="s">
        <v>4701</v>
      </c>
      <c r="J261" s="76">
        <v>1</v>
      </c>
      <c r="K261" s="76" t="s">
        <v>4692</v>
      </c>
      <c r="L261" s="76" t="s">
        <v>1578</v>
      </c>
      <c r="M261" s="76" t="s">
        <v>676</v>
      </c>
      <c r="N261" s="76" t="s">
        <v>4693</v>
      </c>
      <c r="O261" s="76" t="s">
        <v>629</v>
      </c>
      <c r="P261" s="76" t="s">
        <v>4699</v>
      </c>
      <c r="Q261" s="76" t="s">
        <v>630</v>
      </c>
      <c r="R261" s="76" t="s">
        <v>807</v>
      </c>
      <c r="S261" s="76" t="s">
        <v>633</v>
      </c>
      <c r="T261" s="76" t="s">
        <v>209</v>
      </c>
      <c r="U261" s="76" t="s">
        <v>210</v>
      </c>
      <c r="V261" s="76" t="s">
        <v>211</v>
      </c>
      <c r="W261" s="76" t="s">
        <v>212</v>
      </c>
      <c r="X261" s="76" t="s">
        <v>213</v>
      </c>
      <c r="Y261" s="76" t="s">
        <v>214</v>
      </c>
      <c r="Z261" s="76" t="s">
        <v>4638</v>
      </c>
      <c r="AA261" s="76" t="s">
        <v>2803</v>
      </c>
      <c r="AB261" s="76">
        <v>867</v>
      </c>
    </row>
    <row r="262" spans="1:28" ht="18.75" customHeight="1" x14ac:dyDescent="0.55000000000000004">
      <c r="A262" s="109">
        <v>217004</v>
      </c>
      <c r="B262" s="76" t="s">
        <v>4702</v>
      </c>
      <c r="C262" s="76" t="s">
        <v>649</v>
      </c>
      <c r="D262" s="76" t="s">
        <v>209</v>
      </c>
      <c r="E262" s="76" t="s">
        <v>650</v>
      </c>
      <c r="F262" s="76" t="s">
        <v>627</v>
      </c>
      <c r="G262" s="106">
        <v>45557</v>
      </c>
      <c r="H262" s="106">
        <v>45577</v>
      </c>
      <c r="I262" s="76" t="s">
        <v>4703</v>
      </c>
      <c r="J262" s="76">
        <v>2</v>
      </c>
      <c r="K262" s="76" t="s">
        <v>4704</v>
      </c>
      <c r="L262" s="76" t="s">
        <v>4705</v>
      </c>
      <c r="M262" s="76" t="s">
        <v>1048</v>
      </c>
      <c r="N262" s="76" t="s">
        <v>4706</v>
      </c>
      <c r="O262" s="76" t="s">
        <v>629</v>
      </c>
      <c r="P262" s="76" t="s">
        <v>4707</v>
      </c>
      <c r="Q262" s="76" t="s">
        <v>630</v>
      </c>
      <c r="R262" s="76" t="s">
        <v>4708</v>
      </c>
      <c r="S262" s="76" t="s">
        <v>4709</v>
      </c>
      <c r="T262" s="76" t="s">
        <v>209</v>
      </c>
      <c r="U262" s="76" t="s">
        <v>210</v>
      </c>
      <c r="V262" s="76" t="s">
        <v>211</v>
      </c>
      <c r="W262" s="76" t="s">
        <v>212</v>
      </c>
      <c r="X262" s="76" t="s">
        <v>213</v>
      </c>
      <c r="Y262" s="76" t="s">
        <v>214</v>
      </c>
      <c r="Z262" s="76" t="s">
        <v>4710</v>
      </c>
      <c r="AA262" s="76" t="s">
        <v>2808</v>
      </c>
      <c r="AB262" s="76">
        <v>674</v>
      </c>
    </row>
    <row r="263" spans="1:28" ht="18.75" customHeight="1" x14ac:dyDescent="0.55000000000000004">
      <c r="A263" s="109">
        <v>217005</v>
      </c>
      <c r="B263" s="76" t="s">
        <v>4711</v>
      </c>
      <c r="C263" s="76" t="s">
        <v>649</v>
      </c>
      <c r="D263" s="76" t="s">
        <v>209</v>
      </c>
      <c r="E263" s="76" t="s">
        <v>647</v>
      </c>
      <c r="F263" s="76" t="s">
        <v>627</v>
      </c>
      <c r="G263" s="106">
        <v>45558</v>
      </c>
      <c r="H263" s="106">
        <v>45570</v>
      </c>
      <c r="I263" s="76" t="s">
        <v>4712</v>
      </c>
      <c r="J263" s="76">
        <v>2</v>
      </c>
      <c r="K263" s="76" t="s">
        <v>4713</v>
      </c>
      <c r="L263" s="76" t="s">
        <v>4714</v>
      </c>
      <c r="M263" s="76" t="s">
        <v>4715</v>
      </c>
      <c r="N263" s="76" t="s">
        <v>209</v>
      </c>
      <c r="O263" s="76" t="s">
        <v>629</v>
      </c>
      <c r="P263" s="76" t="s">
        <v>4707</v>
      </c>
      <c r="Q263" s="76" t="s">
        <v>630</v>
      </c>
      <c r="R263" s="76" t="s">
        <v>4716</v>
      </c>
      <c r="S263" s="76" t="s">
        <v>633</v>
      </c>
      <c r="T263" s="76" t="s">
        <v>209</v>
      </c>
      <c r="U263" s="76" t="s">
        <v>210</v>
      </c>
      <c r="V263" s="76" t="s">
        <v>211</v>
      </c>
      <c r="W263" s="76" t="s">
        <v>212</v>
      </c>
      <c r="X263" s="76" t="s">
        <v>213</v>
      </c>
      <c r="Y263" s="76" t="s">
        <v>214</v>
      </c>
      <c r="Z263" s="76" t="s">
        <v>4710</v>
      </c>
      <c r="AA263" s="76" t="s">
        <v>2816</v>
      </c>
      <c r="AB263" s="76">
        <v>89</v>
      </c>
    </row>
    <row r="264" spans="1:28" ht="18.75" customHeight="1" x14ac:dyDescent="0.55000000000000004">
      <c r="A264" s="109">
        <v>217006</v>
      </c>
      <c r="B264" s="76" t="s">
        <v>4717</v>
      </c>
      <c r="C264" s="76" t="s">
        <v>649</v>
      </c>
      <c r="D264" s="76" t="s">
        <v>209</v>
      </c>
      <c r="E264" s="76" t="s">
        <v>647</v>
      </c>
      <c r="F264" s="76" t="s">
        <v>627</v>
      </c>
      <c r="G264" s="106">
        <v>45512</v>
      </c>
      <c r="H264" s="106">
        <v>45549</v>
      </c>
      <c r="I264" s="76" t="s">
        <v>4718</v>
      </c>
      <c r="J264" s="76">
        <v>2</v>
      </c>
      <c r="K264" s="76" t="s">
        <v>4719</v>
      </c>
      <c r="L264" s="76" t="s">
        <v>4720</v>
      </c>
      <c r="M264" s="76" t="s">
        <v>4721</v>
      </c>
      <c r="N264" s="76" t="s">
        <v>209</v>
      </c>
      <c r="O264" s="76" t="s">
        <v>629</v>
      </c>
      <c r="P264" s="76" t="s">
        <v>4722</v>
      </c>
      <c r="Q264" s="76" t="s">
        <v>630</v>
      </c>
      <c r="R264" s="76" t="s">
        <v>4723</v>
      </c>
      <c r="S264" s="76" t="s">
        <v>4724</v>
      </c>
      <c r="T264" s="76" t="s">
        <v>209</v>
      </c>
      <c r="U264" s="76" t="s">
        <v>210</v>
      </c>
      <c r="V264" s="76" t="s">
        <v>211</v>
      </c>
      <c r="W264" s="76" t="s">
        <v>212</v>
      </c>
      <c r="X264" s="76" t="s">
        <v>213</v>
      </c>
      <c r="Y264" s="76" t="s">
        <v>214</v>
      </c>
      <c r="Z264" s="76" t="s">
        <v>4710</v>
      </c>
      <c r="AA264" s="76" t="s">
        <v>2824</v>
      </c>
      <c r="AB264" s="76">
        <v>90</v>
      </c>
    </row>
    <row r="265" spans="1:28" ht="18.75" customHeight="1" x14ac:dyDescent="0.55000000000000004">
      <c r="A265" s="101">
        <v>218001</v>
      </c>
      <c r="B265" s="76" t="s">
        <v>2767</v>
      </c>
      <c r="C265" s="76" t="s">
        <v>633</v>
      </c>
      <c r="D265" s="76" t="s">
        <v>215</v>
      </c>
      <c r="E265" s="76" t="s">
        <v>647</v>
      </c>
      <c r="F265" s="76" t="s">
        <v>627</v>
      </c>
      <c r="G265" s="106">
        <v>45556</v>
      </c>
      <c r="H265" s="106">
        <v>45556</v>
      </c>
      <c r="I265" s="76" t="s">
        <v>2768</v>
      </c>
      <c r="J265" s="76">
        <v>1</v>
      </c>
      <c r="K265" s="76" t="s">
        <v>2769</v>
      </c>
      <c r="L265" s="76" t="s">
        <v>1684</v>
      </c>
      <c r="M265" s="76" t="s">
        <v>642</v>
      </c>
      <c r="N265" s="76" t="s">
        <v>2770</v>
      </c>
      <c r="O265" s="76" t="s">
        <v>629</v>
      </c>
      <c r="P265" s="76" t="s">
        <v>2771</v>
      </c>
      <c r="Q265" s="76" t="s">
        <v>630</v>
      </c>
      <c r="R265" s="76" t="s">
        <v>1685</v>
      </c>
      <c r="S265" s="76" t="s">
        <v>633</v>
      </c>
      <c r="T265" s="76" t="s">
        <v>215</v>
      </c>
      <c r="U265" s="76" t="s">
        <v>216</v>
      </c>
      <c r="V265" s="76" t="s">
        <v>217</v>
      </c>
      <c r="W265" s="76" t="s">
        <v>218</v>
      </c>
      <c r="X265" s="76" t="s">
        <v>219</v>
      </c>
      <c r="Y265" s="76" t="s">
        <v>1242</v>
      </c>
      <c r="Z265" s="76" t="s">
        <v>220</v>
      </c>
      <c r="AA265" s="76" t="s">
        <v>2831</v>
      </c>
      <c r="AB265" s="76">
        <v>488</v>
      </c>
    </row>
    <row r="266" spans="1:28" ht="18.75" customHeight="1" x14ac:dyDescent="0.55000000000000004">
      <c r="A266" s="101">
        <v>218002</v>
      </c>
      <c r="B266" s="76" t="s">
        <v>2773</v>
      </c>
      <c r="C266" s="76" t="s">
        <v>633</v>
      </c>
      <c r="D266" s="76" t="s">
        <v>215</v>
      </c>
      <c r="E266" s="76" t="s">
        <v>647</v>
      </c>
      <c r="F266" s="76" t="s">
        <v>627</v>
      </c>
      <c r="G266" s="106">
        <v>45577</v>
      </c>
      <c r="H266" s="106">
        <v>45577</v>
      </c>
      <c r="I266" s="76" t="s">
        <v>2774</v>
      </c>
      <c r="J266" s="76">
        <v>1</v>
      </c>
      <c r="K266" s="76" t="s">
        <v>2775</v>
      </c>
      <c r="L266" s="76" t="s">
        <v>1684</v>
      </c>
      <c r="M266" s="76" t="s">
        <v>642</v>
      </c>
      <c r="N266" s="76" t="s">
        <v>2770</v>
      </c>
      <c r="O266" s="76" t="s">
        <v>629</v>
      </c>
      <c r="P266" s="76" t="s">
        <v>2776</v>
      </c>
      <c r="Q266" s="76" t="s">
        <v>630</v>
      </c>
      <c r="R266" s="76" t="s">
        <v>1685</v>
      </c>
      <c r="S266" s="76" t="s">
        <v>633</v>
      </c>
      <c r="T266" s="76" t="s">
        <v>215</v>
      </c>
      <c r="U266" s="76" t="s">
        <v>216</v>
      </c>
      <c r="V266" s="76" t="s">
        <v>217</v>
      </c>
      <c r="W266" s="76" t="s">
        <v>218</v>
      </c>
      <c r="X266" s="76" t="s">
        <v>219</v>
      </c>
      <c r="Y266" s="76" t="s">
        <v>1242</v>
      </c>
      <c r="Z266" s="76" t="s">
        <v>220</v>
      </c>
      <c r="AA266" s="76" t="s">
        <v>2836</v>
      </c>
      <c r="AB266" s="76">
        <v>91</v>
      </c>
    </row>
    <row r="267" spans="1:28" ht="18.75" customHeight="1" x14ac:dyDescent="0.55000000000000004">
      <c r="A267" s="101">
        <v>218003</v>
      </c>
      <c r="B267" s="76" t="s">
        <v>2778</v>
      </c>
      <c r="C267" s="76" t="s">
        <v>633</v>
      </c>
      <c r="D267" s="76" t="s">
        <v>215</v>
      </c>
      <c r="E267" s="76" t="s">
        <v>647</v>
      </c>
      <c r="F267" s="76" t="s">
        <v>627</v>
      </c>
      <c r="G267" s="106">
        <v>45626</v>
      </c>
      <c r="H267" s="106">
        <v>45626</v>
      </c>
      <c r="I267" s="76" t="s">
        <v>2779</v>
      </c>
      <c r="J267" s="76">
        <v>1</v>
      </c>
      <c r="K267" s="76" t="s">
        <v>2780</v>
      </c>
      <c r="L267" s="76" t="s">
        <v>1684</v>
      </c>
      <c r="M267" s="76" t="s">
        <v>642</v>
      </c>
      <c r="N267" s="76" t="s">
        <v>2770</v>
      </c>
      <c r="O267" s="76" t="s">
        <v>629</v>
      </c>
      <c r="P267" s="76" t="s">
        <v>2781</v>
      </c>
      <c r="Q267" s="76" t="s">
        <v>630</v>
      </c>
      <c r="R267" s="76" t="s">
        <v>1685</v>
      </c>
      <c r="S267" s="76" t="s">
        <v>633</v>
      </c>
      <c r="T267" s="76" t="s">
        <v>215</v>
      </c>
      <c r="U267" s="76" t="s">
        <v>216</v>
      </c>
      <c r="V267" s="76" t="s">
        <v>217</v>
      </c>
      <c r="W267" s="76" t="s">
        <v>218</v>
      </c>
      <c r="X267" s="76" t="s">
        <v>219</v>
      </c>
      <c r="Y267" s="76" t="s">
        <v>1242</v>
      </c>
      <c r="Z267" s="76" t="s">
        <v>220</v>
      </c>
      <c r="AA267" s="76" t="s">
        <v>2841</v>
      </c>
      <c r="AB267" s="76">
        <v>92</v>
      </c>
    </row>
    <row r="268" spans="1:28" ht="18.75" customHeight="1" x14ac:dyDescent="0.55000000000000004">
      <c r="A268" s="101">
        <v>221001</v>
      </c>
      <c r="B268" s="76" t="s">
        <v>2783</v>
      </c>
      <c r="C268" s="76" t="s">
        <v>633</v>
      </c>
      <c r="D268" s="76" t="s">
        <v>1272</v>
      </c>
      <c r="E268" s="76" t="s">
        <v>634</v>
      </c>
      <c r="F268" s="76" t="s">
        <v>627</v>
      </c>
      <c r="G268" s="106">
        <v>45612</v>
      </c>
      <c r="H268" s="106">
        <v>45612</v>
      </c>
      <c r="I268" s="76" t="s">
        <v>2784</v>
      </c>
      <c r="J268" s="76">
        <v>1</v>
      </c>
      <c r="K268" s="76" t="s">
        <v>2785</v>
      </c>
      <c r="L268" s="76" t="s">
        <v>651</v>
      </c>
      <c r="M268" s="76" t="s">
        <v>710</v>
      </c>
      <c r="N268" s="76" t="s">
        <v>1106</v>
      </c>
      <c r="O268" s="76" t="s">
        <v>629</v>
      </c>
      <c r="P268" s="76" t="s">
        <v>2786</v>
      </c>
      <c r="Q268" s="76" t="s">
        <v>630</v>
      </c>
      <c r="R268" s="76" t="s">
        <v>2787</v>
      </c>
      <c r="S268" s="76" t="s">
        <v>633</v>
      </c>
      <c r="T268" s="76" t="s">
        <v>1272</v>
      </c>
      <c r="U268" s="76" t="s">
        <v>127</v>
      </c>
      <c r="V268" s="76" t="s">
        <v>128</v>
      </c>
      <c r="W268" s="76" t="s">
        <v>227</v>
      </c>
      <c r="X268" s="76" t="s">
        <v>230</v>
      </c>
      <c r="Y268" s="76" t="s">
        <v>4725</v>
      </c>
      <c r="Z268" s="76" t="s">
        <v>633</v>
      </c>
      <c r="AA268" s="76" t="s">
        <v>2846</v>
      </c>
      <c r="AB268" s="76">
        <v>93</v>
      </c>
    </row>
    <row r="269" spans="1:28" ht="18.75" customHeight="1" x14ac:dyDescent="0.55000000000000004">
      <c r="A269" s="101">
        <v>222001</v>
      </c>
      <c r="B269" s="76" t="s">
        <v>2789</v>
      </c>
      <c r="C269" s="76" t="s">
        <v>633</v>
      </c>
      <c r="D269" s="76" t="s">
        <v>1274</v>
      </c>
      <c r="E269" s="76" t="s">
        <v>647</v>
      </c>
      <c r="F269" s="76" t="s">
        <v>627</v>
      </c>
      <c r="G269" s="106">
        <v>45652</v>
      </c>
      <c r="H269" s="106">
        <v>45652</v>
      </c>
      <c r="I269" s="76" t="s">
        <v>2790</v>
      </c>
      <c r="J269" s="76">
        <v>1</v>
      </c>
      <c r="K269" s="76" t="s">
        <v>2791</v>
      </c>
      <c r="L269" s="76" t="s">
        <v>651</v>
      </c>
      <c r="M269" s="76" t="s">
        <v>659</v>
      </c>
      <c r="N269" s="76" t="s">
        <v>810</v>
      </c>
      <c r="O269" s="76" t="s">
        <v>629</v>
      </c>
      <c r="P269" s="76" t="s">
        <v>633</v>
      </c>
      <c r="Q269" s="76" t="s">
        <v>630</v>
      </c>
      <c r="R269" s="76" t="s">
        <v>823</v>
      </c>
      <c r="S269" s="76" t="s">
        <v>633</v>
      </c>
      <c r="T269" s="76" t="s">
        <v>1274</v>
      </c>
      <c r="U269" s="76" t="s">
        <v>127</v>
      </c>
      <c r="V269" s="76" t="s">
        <v>128</v>
      </c>
      <c r="W269" s="76" t="s">
        <v>229</v>
      </c>
      <c r="X269" s="76" t="s">
        <v>230</v>
      </c>
      <c r="Y269" s="76" t="s">
        <v>4726</v>
      </c>
      <c r="Z269" s="76" t="s">
        <v>633</v>
      </c>
      <c r="AA269" s="76" t="s">
        <v>2854</v>
      </c>
      <c r="AB269" s="76">
        <v>94</v>
      </c>
    </row>
    <row r="270" spans="1:28" ht="18.75" customHeight="1" x14ac:dyDescent="0.55000000000000004">
      <c r="A270" s="109">
        <v>223001</v>
      </c>
      <c r="B270" s="76" t="s">
        <v>2793</v>
      </c>
      <c r="C270" s="76" t="s">
        <v>633</v>
      </c>
      <c r="D270" s="76" t="s">
        <v>231</v>
      </c>
      <c r="E270" s="76" t="s">
        <v>647</v>
      </c>
      <c r="F270" s="76" t="s">
        <v>627</v>
      </c>
      <c r="G270" s="106">
        <v>45466</v>
      </c>
      <c r="H270" s="106">
        <v>45466</v>
      </c>
      <c r="I270" s="76" t="s">
        <v>2794</v>
      </c>
      <c r="J270" s="76">
        <v>1</v>
      </c>
      <c r="K270" s="76" t="s">
        <v>2795</v>
      </c>
      <c r="L270" s="76" t="s">
        <v>651</v>
      </c>
      <c r="M270" s="76" t="s">
        <v>809</v>
      </c>
      <c r="N270" s="76" t="s">
        <v>812</v>
      </c>
      <c r="O270" s="76" t="s">
        <v>629</v>
      </c>
      <c r="P270" s="76" t="s">
        <v>2796</v>
      </c>
      <c r="Q270" s="76" t="s">
        <v>630</v>
      </c>
      <c r="R270" s="76" t="s">
        <v>2797</v>
      </c>
      <c r="S270" s="76" t="s">
        <v>633</v>
      </c>
      <c r="T270" s="76" t="s">
        <v>231</v>
      </c>
      <c r="U270" s="76" t="s">
        <v>139</v>
      </c>
      <c r="V270" s="76" t="s">
        <v>232</v>
      </c>
      <c r="W270" s="76" t="s">
        <v>233</v>
      </c>
      <c r="X270" s="76" t="s">
        <v>234</v>
      </c>
      <c r="Y270" s="76" t="s">
        <v>143</v>
      </c>
      <c r="Z270" s="76" t="s">
        <v>786</v>
      </c>
      <c r="AA270" s="76" t="s">
        <v>2858</v>
      </c>
      <c r="AB270" s="76">
        <v>95</v>
      </c>
    </row>
    <row r="271" spans="1:28" ht="18.75" customHeight="1" x14ac:dyDescent="0.55000000000000004">
      <c r="A271" s="109">
        <v>223002</v>
      </c>
      <c r="B271" s="76" t="s">
        <v>813</v>
      </c>
      <c r="C271" s="76" t="s">
        <v>640</v>
      </c>
      <c r="D271" s="76" t="s">
        <v>231</v>
      </c>
      <c r="E271" s="76" t="s">
        <v>647</v>
      </c>
      <c r="F271" s="76" t="s">
        <v>627</v>
      </c>
      <c r="G271" s="106">
        <v>45479</v>
      </c>
      <c r="H271" s="106">
        <v>45584</v>
      </c>
      <c r="I271" s="76" t="s">
        <v>2799</v>
      </c>
      <c r="J271" s="76">
        <v>5</v>
      </c>
      <c r="K271" s="76" t="s">
        <v>2800</v>
      </c>
      <c r="L271" s="76" t="s">
        <v>814</v>
      </c>
      <c r="M271" s="76" t="s">
        <v>674</v>
      </c>
      <c r="N271" s="76" t="s">
        <v>812</v>
      </c>
      <c r="O271" s="76" t="s">
        <v>629</v>
      </c>
      <c r="P271" s="76" t="s">
        <v>2801</v>
      </c>
      <c r="Q271" s="76" t="s">
        <v>630</v>
      </c>
      <c r="R271" s="76" t="s">
        <v>2802</v>
      </c>
      <c r="S271" s="76" t="s">
        <v>633</v>
      </c>
      <c r="T271" s="76" t="s">
        <v>231</v>
      </c>
      <c r="U271" s="76" t="s">
        <v>139</v>
      </c>
      <c r="V271" s="76" t="s">
        <v>232</v>
      </c>
      <c r="W271" s="76" t="s">
        <v>233</v>
      </c>
      <c r="X271" s="76" t="s">
        <v>234</v>
      </c>
      <c r="Y271" s="76" t="s">
        <v>143</v>
      </c>
      <c r="Z271" s="76" t="s">
        <v>786</v>
      </c>
      <c r="AA271" s="76" t="s">
        <v>2863</v>
      </c>
      <c r="AB271" s="76">
        <v>732</v>
      </c>
    </row>
    <row r="272" spans="1:28" ht="18.75" customHeight="1" x14ac:dyDescent="0.55000000000000004">
      <c r="A272" s="109">
        <v>223003</v>
      </c>
      <c r="B272" s="76" t="s">
        <v>2804</v>
      </c>
      <c r="C272" s="76" t="s">
        <v>633</v>
      </c>
      <c r="D272" s="76" t="s">
        <v>231</v>
      </c>
      <c r="E272" s="76" t="s">
        <v>647</v>
      </c>
      <c r="F272" s="76" t="s">
        <v>627</v>
      </c>
      <c r="G272" s="106">
        <v>45484</v>
      </c>
      <c r="H272" s="106">
        <v>45484</v>
      </c>
      <c r="I272" s="76" t="s">
        <v>2805</v>
      </c>
      <c r="J272" s="76">
        <v>1</v>
      </c>
      <c r="K272" s="76" t="s">
        <v>2806</v>
      </c>
      <c r="L272" s="76" t="s">
        <v>651</v>
      </c>
      <c r="M272" s="76" t="s">
        <v>674</v>
      </c>
      <c r="N272" s="76" t="s">
        <v>812</v>
      </c>
      <c r="O272" s="76" t="s">
        <v>629</v>
      </c>
      <c r="P272" s="76" t="s">
        <v>2807</v>
      </c>
      <c r="Q272" s="76" t="s">
        <v>630</v>
      </c>
      <c r="R272" s="76" t="s">
        <v>2797</v>
      </c>
      <c r="S272" s="76" t="s">
        <v>633</v>
      </c>
      <c r="T272" s="76" t="s">
        <v>231</v>
      </c>
      <c r="U272" s="76" t="s">
        <v>139</v>
      </c>
      <c r="V272" s="76" t="s">
        <v>232</v>
      </c>
      <c r="W272" s="76" t="s">
        <v>233</v>
      </c>
      <c r="X272" s="76" t="s">
        <v>234</v>
      </c>
      <c r="Y272" s="76" t="s">
        <v>143</v>
      </c>
      <c r="Z272" s="76" t="s">
        <v>786</v>
      </c>
      <c r="AA272" s="76" t="s">
        <v>2868</v>
      </c>
      <c r="AB272" s="76">
        <v>733</v>
      </c>
    </row>
    <row r="273" spans="1:28" ht="18.75" customHeight="1" x14ac:dyDescent="0.55000000000000004">
      <c r="A273" s="101">
        <v>223004</v>
      </c>
      <c r="B273" s="76" t="s">
        <v>1075</v>
      </c>
      <c r="C273" s="76" t="s">
        <v>633</v>
      </c>
      <c r="D273" s="76" t="s">
        <v>231</v>
      </c>
      <c r="E273" s="76" t="s">
        <v>647</v>
      </c>
      <c r="F273" s="76" t="s">
        <v>627</v>
      </c>
      <c r="G273" s="106">
        <v>45598</v>
      </c>
      <c r="H273" s="106">
        <v>45598</v>
      </c>
      <c r="I273" s="76" t="s">
        <v>2809</v>
      </c>
      <c r="J273" s="76">
        <v>1</v>
      </c>
      <c r="K273" s="76" t="s">
        <v>2810</v>
      </c>
      <c r="L273" s="76" t="s">
        <v>651</v>
      </c>
      <c r="M273" s="76" t="s">
        <v>2811</v>
      </c>
      <c r="N273" s="76" t="s">
        <v>2812</v>
      </c>
      <c r="O273" s="76" t="s">
        <v>629</v>
      </c>
      <c r="P273" s="76" t="s">
        <v>2813</v>
      </c>
      <c r="Q273" s="76" t="s">
        <v>1648</v>
      </c>
      <c r="R273" s="76" t="s">
        <v>2814</v>
      </c>
      <c r="S273" s="76" t="s">
        <v>2815</v>
      </c>
      <c r="T273" s="76" t="s">
        <v>231</v>
      </c>
      <c r="U273" s="76" t="s">
        <v>139</v>
      </c>
      <c r="V273" s="76" t="s">
        <v>232</v>
      </c>
      <c r="W273" s="76" t="s">
        <v>233</v>
      </c>
      <c r="X273" s="76" t="s">
        <v>234</v>
      </c>
      <c r="Y273" s="76" t="s">
        <v>143</v>
      </c>
      <c r="Z273" s="76" t="s">
        <v>786</v>
      </c>
      <c r="AA273" s="76" t="s">
        <v>2874</v>
      </c>
      <c r="AB273" s="76">
        <v>96</v>
      </c>
    </row>
    <row r="274" spans="1:28" ht="18.75" customHeight="1" x14ac:dyDescent="0.55000000000000004">
      <c r="A274" s="101">
        <v>223005</v>
      </c>
      <c r="B274" s="76" t="s">
        <v>2817</v>
      </c>
      <c r="C274" s="76" t="s">
        <v>633</v>
      </c>
      <c r="D274" s="76" t="s">
        <v>231</v>
      </c>
      <c r="E274" s="76" t="s">
        <v>647</v>
      </c>
      <c r="F274" s="76" t="s">
        <v>627</v>
      </c>
      <c r="G274" s="106">
        <v>45605</v>
      </c>
      <c r="H274" s="106">
        <v>45605</v>
      </c>
      <c r="I274" s="76" t="s">
        <v>2818</v>
      </c>
      <c r="J274" s="76">
        <v>1</v>
      </c>
      <c r="K274" s="76" t="s">
        <v>2819</v>
      </c>
      <c r="L274" s="76" t="s">
        <v>2820</v>
      </c>
      <c r="M274" s="76" t="s">
        <v>809</v>
      </c>
      <c r="N274" s="76" t="s">
        <v>812</v>
      </c>
      <c r="O274" s="76" t="s">
        <v>629</v>
      </c>
      <c r="P274" s="76" t="s">
        <v>2821</v>
      </c>
      <c r="Q274" s="76" t="s">
        <v>630</v>
      </c>
      <c r="R274" s="76" t="s">
        <v>2822</v>
      </c>
      <c r="S274" s="76" t="s">
        <v>2823</v>
      </c>
      <c r="T274" s="76" t="s">
        <v>231</v>
      </c>
      <c r="U274" s="76" t="s">
        <v>139</v>
      </c>
      <c r="V274" s="76" t="s">
        <v>232</v>
      </c>
      <c r="W274" s="76" t="s">
        <v>233</v>
      </c>
      <c r="X274" s="76" t="s">
        <v>234</v>
      </c>
      <c r="Y274" s="76" t="s">
        <v>143</v>
      </c>
      <c r="Z274" s="76" t="s">
        <v>786</v>
      </c>
      <c r="AA274" s="76" t="s">
        <v>2881</v>
      </c>
      <c r="AB274" s="76">
        <v>98</v>
      </c>
    </row>
    <row r="275" spans="1:28" ht="18.75" customHeight="1" x14ac:dyDescent="0.55000000000000004">
      <c r="A275" s="101">
        <v>223006</v>
      </c>
      <c r="B275" s="76" t="s">
        <v>2825</v>
      </c>
      <c r="C275" s="76" t="s">
        <v>633</v>
      </c>
      <c r="D275" s="76" t="s">
        <v>231</v>
      </c>
      <c r="E275" s="76" t="s">
        <v>647</v>
      </c>
      <c r="F275" s="76" t="s">
        <v>627</v>
      </c>
      <c r="G275" s="106">
        <v>45625</v>
      </c>
      <c r="H275" s="106">
        <v>45625</v>
      </c>
      <c r="I275" s="76" t="s">
        <v>2826</v>
      </c>
      <c r="J275" s="76">
        <v>1</v>
      </c>
      <c r="K275" s="76" t="s">
        <v>2827</v>
      </c>
      <c r="L275" s="76" t="s">
        <v>651</v>
      </c>
      <c r="M275" s="76" t="s">
        <v>674</v>
      </c>
      <c r="N275" s="76" t="s">
        <v>2828</v>
      </c>
      <c r="O275" s="76" t="s">
        <v>997</v>
      </c>
      <c r="P275" s="76" t="s">
        <v>2829</v>
      </c>
      <c r="Q275" s="76" t="s">
        <v>630</v>
      </c>
      <c r="R275" s="76" t="s">
        <v>2814</v>
      </c>
      <c r="S275" s="76" t="s">
        <v>2830</v>
      </c>
      <c r="T275" s="76" t="s">
        <v>231</v>
      </c>
      <c r="U275" s="76" t="s">
        <v>139</v>
      </c>
      <c r="V275" s="76" t="s">
        <v>232</v>
      </c>
      <c r="W275" s="76" t="s">
        <v>233</v>
      </c>
      <c r="X275" s="76" t="s">
        <v>234</v>
      </c>
      <c r="Y275" s="76" t="s">
        <v>143</v>
      </c>
      <c r="Z275" s="76" t="s">
        <v>786</v>
      </c>
      <c r="AA275" s="76" t="s">
        <v>2887</v>
      </c>
      <c r="AB275" s="76">
        <v>99</v>
      </c>
    </row>
    <row r="276" spans="1:28" ht="18.75" customHeight="1" x14ac:dyDescent="0.55000000000000004">
      <c r="A276" s="101">
        <v>223007</v>
      </c>
      <c r="B276" s="76" t="s">
        <v>2832</v>
      </c>
      <c r="C276" s="76" t="s">
        <v>633</v>
      </c>
      <c r="D276" s="76" t="s">
        <v>231</v>
      </c>
      <c r="E276" s="76" t="s">
        <v>647</v>
      </c>
      <c r="F276" s="76" t="s">
        <v>627</v>
      </c>
      <c r="G276" s="106">
        <v>45636</v>
      </c>
      <c r="H276" s="106">
        <v>45636</v>
      </c>
      <c r="I276" s="76" t="s">
        <v>2833</v>
      </c>
      <c r="J276" s="76">
        <v>1</v>
      </c>
      <c r="K276" s="76" t="s">
        <v>2834</v>
      </c>
      <c r="L276" s="76" t="s">
        <v>651</v>
      </c>
      <c r="M276" s="76" t="s">
        <v>674</v>
      </c>
      <c r="N276" s="76" t="s">
        <v>812</v>
      </c>
      <c r="O276" s="76" t="s">
        <v>629</v>
      </c>
      <c r="P276" s="76" t="s">
        <v>2835</v>
      </c>
      <c r="Q276" s="76" t="s">
        <v>630</v>
      </c>
      <c r="R276" s="76" t="s">
        <v>2814</v>
      </c>
      <c r="S276" s="76" t="s">
        <v>633</v>
      </c>
      <c r="T276" s="76" t="s">
        <v>231</v>
      </c>
      <c r="U276" s="76" t="s">
        <v>139</v>
      </c>
      <c r="V276" s="76" t="s">
        <v>232</v>
      </c>
      <c r="W276" s="76" t="s">
        <v>233</v>
      </c>
      <c r="X276" s="76" t="s">
        <v>234</v>
      </c>
      <c r="Y276" s="76" t="s">
        <v>143</v>
      </c>
      <c r="Z276" s="76" t="s">
        <v>786</v>
      </c>
      <c r="AA276" s="76" t="s">
        <v>2892</v>
      </c>
      <c r="AB276" s="76">
        <v>100</v>
      </c>
    </row>
    <row r="277" spans="1:28" ht="18.75" customHeight="1" x14ac:dyDescent="0.55000000000000004">
      <c r="A277" s="101">
        <v>223008</v>
      </c>
      <c r="B277" s="76" t="s">
        <v>2837</v>
      </c>
      <c r="C277" s="76" t="s">
        <v>633</v>
      </c>
      <c r="D277" s="76" t="s">
        <v>231</v>
      </c>
      <c r="E277" s="76" t="s">
        <v>647</v>
      </c>
      <c r="F277" s="76" t="s">
        <v>627</v>
      </c>
      <c r="G277" s="106">
        <v>45682</v>
      </c>
      <c r="H277" s="106">
        <v>45682</v>
      </c>
      <c r="I277" s="76" t="s">
        <v>2838</v>
      </c>
      <c r="J277" s="76">
        <v>1</v>
      </c>
      <c r="K277" s="76" t="s">
        <v>2839</v>
      </c>
      <c r="L277" s="76" t="s">
        <v>651</v>
      </c>
      <c r="M277" s="76" t="s">
        <v>674</v>
      </c>
      <c r="N277" s="76" t="s">
        <v>812</v>
      </c>
      <c r="O277" s="76" t="s">
        <v>629</v>
      </c>
      <c r="P277" s="76" t="s">
        <v>2840</v>
      </c>
      <c r="Q277" s="76" t="s">
        <v>630</v>
      </c>
      <c r="R277" s="76" t="s">
        <v>2814</v>
      </c>
      <c r="S277" s="76" t="s">
        <v>633</v>
      </c>
      <c r="T277" s="76" t="s">
        <v>231</v>
      </c>
      <c r="U277" s="76" t="s">
        <v>139</v>
      </c>
      <c r="V277" s="76" t="s">
        <v>232</v>
      </c>
      <c r="W277" s="76" t="s">
        <v>233</v>
      </c>
      <c r="X277" s="76" t="s">
        <v>234</v>
      </c>
      <c r="Y277" s="76" t="s">
        <v>143</v>
      </c>
      <c r="Z277" s="76" t="s">
        <v>786</v>
      </c>
      <c r="AA277" s="76" t="s">
        <v>2897</v>
      </c>
      <c r="AB277" s="76">
        <v>101</v>
      </c>
    </row>
    <row r="278" spans="1:28" ht="18.75" customHeight="1" x14ac:dyDescent="0.55000000000000004">
      <c r="A278" s="109">
        <v>225001</v>
      </c>
      <c r="B278" s="76" t="s">
        <v>818</v>
      </c>
      <c r="C278" s="76" t="s">
        <v>633</v>
      </c>
      <c r="D278" s="76" t="s">
        <v>239</v>
      </c>
      <c r="E278" s="76" t="s">
        <v>634</v>
      </c>
      <c r="F278" s="76" t="s">
        <v>627</v>
      </c>
      <c r="G278" s="106">
        <v>45475</v>
      </c>
      <c r="H278" s="106">
        <v>45475</v>
      </c>
      <c r="I278" s="76" t="s">
        <v>2842</v>
      </c>
      <c r="J278" s="76">
        <v>1</v>
      </c>
      <c r="K278" s="76" t="s">
        <v>2843</v>
      </c>
      <c r="L278" s="76" t="s">
        <v>651</v>
      </c>
      <c r="M278" s="76" t="s">
        <v>816</v>
      </c>
      <c r="N278" s="76" t="s">
        <v>817</v>
      </c>
      <c r="O278" s="76" t="s">
        <v>629</v>
      </c>
      <c r="P278" s="76" t="s">
        <v>2844</v>
      </c>
      <c r="Q278" s="76" t="s">
        <v>630</v>
      </c>
      <c r="R278" s="76" t="s">
        <v>2845</v>
      </c>
      <c r="S278" s="76" t="s">
        <v>633</v>
      </c>
      <c r="T278" s="76" t="s">
        <v>239</v>
      </c>
      <c r="U278" s="76" t="s">
        <v>203</v>
      </c>
      <c r="V278" s="76" t="s">
        <v>204</v>
      </c>
      <c r="W278" s="76" t="s">
        <v>240</v>
      </c>
      <c r="X278" s="76">
        <v>0</v>
      </c>
      <c r="Y278" s="76" t="s">
        <v>241</v>
      </c>
      <c r="Z278" s="76" t="s">
        <v>242</v>
      </c>
      <c r="AA278" s="76" t="s">
        <v>2902</v>
      </c>
      <c r="AB278" s="76">
        <v>102</v>
      </c>
    </row>
    <row r="279" spans="1:28" ht="18.75" customHeight="1" x14ac:dyDescent="0.55000000000000004">
      <c r="A279" s="101">
        <v>225002</v>
      </c>
      <c r="B279" s="76" t="s">
        <v>2847</v>
      </c>
      <c r="C279" s="76" t="s">
        <v>633</v>
      </c>
      <c r="D279" s="76" t="s">
        <v>239</v>
      </c>
      <c r="E279" s="76" t="s">
        <v>634</v>
      </c>
      <c r="F279" s="76" t="s">
        <v>627</v>
      </c>
      <c r="G279" s="106">
        <v>45574</v>
      </c>
      <c r="H279" s="106">
        <v>45574</v>
      </c>
      <c r="I279" s="76" t="s">
        <v>2848</v>
      </c>
      <c r="J279" s="76">
        <v>1</v>
      </c>
      <c r="K279" s="76" t="s">
        <v>2849</v>
      </c>
      <c r="L279" s="76" t="s">
        <v>2850</v>
      </c>
      <c r="M279" s="76" t="s">
        <v>674</v>
      </c>
      <c r="N279" s="76" t="s">
        <v>2851</v>
      </c>
      <c r="O279" s="76" t="s">
        <v>629</v>
      </c>
      <c r="P279" s="76" t="s">
        <v>2852</v>
      </c>
      <c r="Q279" s="76" t="s">
        <v>630</v>
      </c>
      <c r="R279" s="76" t="s">
        <v>2853</v>
      </c>
      <c r="S279" s="76" t="s">
        <v>633</v>
      </c>
      <c r="T279" s="76" t="s">
        <v>239</v>
      </c>
      <c r="U279" s="76" t="s">
        <v>203</v>
      </c>
      <c r="V279" s="76" t="s">
        <v>204</v>
      </c>
      <c r="W279" s="76" t="s">
        <v>240</v>
      </c>
      <c r="X279" s="76">
        <v>0</v>
      </c>
      <c r="Y279" s="76" t="s">
        <v>4727</v>
      </c>
      <c r="Z279" s="76" t="s">
        <v>242</v>
      </c>
      <c r="AA279" s="76" t="s">
        <v>2907</v>
      </c>
      <c r="AB279" s="76">
        <v>103</v>
      </c>
    </row>
    <row r="280" spans="1:28" ht="18.75" customHeight="1" x14ac:dyDescent="0.55000000000000004">
      <c r="A280" s="101">
        <v>225003</v>
      </c>
      <c r="B280" s="76" t="s">
        <v>1580</v>
      </c>
      <c r="C280" s="76" t="s">
        <v>633</v>
      </c>
      <c r="D280" s="76" t="s">
        <v>239</v>
      </c>
      <c r="E280" s="76" t="s">
        <v>634</v>
      </c>
      <c r="F280" s="76" t="s">
        <v>627</v>
      </c>
      <c r="G280" s="106">
        <v>45597</v>
      </c>
      <c r="H280" s="106">
        <v>45597</v>
      </c>
      <c r="I280" s="76" t="s">
        <v>2855</v>
      </c>
      <c r="J280" s="76">
        <v>1</v>
      </c>
      <c r="K280" s="76" t="s">
        <v>2856</v>
      </c>
      <c r="L280" s="76" t="s">
        <v>2857</v>
      </c>
      <c r="M280" s="76" t="s">
        <v>642</v>
      </c>
      <c r="N280" s="76" t="s">
        <v>1581</v>
      </c>
      <c r="O280" s="76" t="s">
        <v>629</v>
      </c>
      <c r="P280" s="76" t="s">
        <v>2852</v>
      </c>
      <c r="Q280" s="76" t="s">
        <v>630</v>
      </c>
      <c r="R280" s="76" t="s">
        <v>2853</v>
      </c>
      <c r="S280" s="76" t="s">
        <v>633</v>
      </c>
      <c r="T280" s="76" t="s">
        <v>239</v>
      </c>
      <c r="U280" s="76" t="s">
        <v>203</v>
      </c>
      <c r="V280" s="76" t="s">
        <v>204</v>
      </c>
      <c r="W280" s="76" t="s">
        <v>240</v>
      </c>
      <c r="X280" s="76">
        <v>0</v>
      </c>
      <c r="Y280" s="76" t="s">
        <v>241</v>
      </c>
      <c r="Z280" s="76" t="s">
        <v>242</v>
      </c>
      <c r="AA280" s="76" t="s">
        <v>2911</v>
      </c>
      <c r="AB280" s="76">
        <v>104</v>
      </c>
    </row>
    <row r="281" spans="1:28" ht="18.75" customHeight="1" x14ac:dyDescent="0.55000000000000004">
      <c r="A281" s="101">
        <v>225004</v>
      </c>
      <c r="B281" s="76" t="s">
        <v>2859</v>
      </c>
      <c r="C281" s="76" t="s">
        <v>633</v>
      </c>
      <c r="D281" s="76" t="s">
        <v>239</v>
      </c>
      <c r="E281" s="76" t="s">
        <v>634</v>
      </c>
      <c r="F281" s="76" t="s">
        <v>627</v>
      </c>
      <c r="G281" s="106">
        <v>45629</v>
      </c>
      <c r="H281" s="106">
        <v>45629</v>
      </c>
      <c r="I281" s="76" t="s">
        <v>2860</v>
      </c>
      <c r="J281" s="76">
        <v>1</v>
      </c>
      <c r="K281" s="76" t="s">
        <v>2861</v>
      </c>
      <c r="L281" s="76" t="s">
        <v>2862</v>
      </c>
      <c r="M281" s="76" t="s">
        <v>809</v>
      </c>
      <c r="N281" s="76" t="s">
        <v>269</v>
      </c>
      <c r="O281" s="76" t="s">
        <v>629</v>
      </c>
      <c r="P281" s="76" t="s">
        <v>2852</v>
      </c>
      <c r="Q281" s="76" t="s">
        <v>630</v>
      </c>
      <c r="R281" s="76" t="s">
        <v>2853</v>
      </c>
      <c r="S281" s="76" t="s">
        <v>633</v>
      </c>
      <c r="T281" s="76" t="s">
        <v>239</v>
      </c>
      <c r="U281" s="76" t="s">
        <v>203</v>
      </c>
      <c r="V281" s="76" t="s">
        <v>204</v>
      </c>
      <c r="W281" s="76" t="s">
        <v>240</v>
      </c>
      <c r="X281" s="76">
        <v>0</v>
      </c>
      <c r="Y281" s="76" t="s">
        <v>241</v>
      </c>
      <c r="Z281" s="76" t="s">
        <v>242</v>
      </c>
      <c r="AA281" s="76" t="s">
        <v>2916</v>
      </c>
      <c r="AB281" s="76">
        <v>97</v>
      </c>
    </row>
    <row r="282" spans="1:28" ht="18.75" customHeight="1" x14ac:dyDescent="0.55000000000000004">
      <c r="A282" s="109">
        <v>226001</v>
      </c>
      <c r="B282" s="76" t="s">
        <v>2864</v>
      </c>
      <c r="C282" s="76" t="s">
        <v>633</v>
      </c>
      <c r="D282" s="76" t="s">
        <v>243</v>
      </c>
      <c r="E282" s="76" t="s">
        <v>647</v>
      </c>
      <c r="F282" s="76" t="s">
        <v>627</v>
      </c>
      <c r="G282" s="106">
        <v>45554</v>
      </c>
      <c r="H282" s="106">
        <v>45554</v>
      </c>
      <c r="I282" s="76" t="s">
        <v>2865</v>
      </c>
      <c r="J282" s="76">
        <v>1</v>
      </c>
      <c r="K282" s="76" t="s">
        <v>2866</v>
      </c>
      <c r="L282" s="76" t="s">
        <v>2867</v>
      </c>
      <c r="M282" s="76" t="s">
        <v>819</v>
      </c>
      <c r="N282" s="76" t="s">
        <v>820</v>
      </c>
      <c r="O282" s="76" t="s">
        <v>629</v>
      </c>
      <c r="P282" s="76" t="s">
        <v>1404</v>
      </c>
      <c r="Q282" s="76" t="s">
        <v>630</v>
      </c>
      <c r="R282" s="76" t="s">
        <v>821</v>
      </c>
      <c r="S282" s="76" t="s">
        <v>1405</v>
      </c>
      <c r="T282" s="76" t="s">
        <v>243</v>
      </c>
      <c r="U282" s="76" t="s">
        <v>127</v>
      </c>
      <c r="V282" s="76" t="s">
        <v>128</v>
      </c>
      <c r="W282" s="76" t="s">
        <v>244</v>
      </c>
      <c r="X282" s="76" t="s">
        <v>245</v>
      </c>
      <c r="Y282" s="76" t="s">
        <v>246</v>
      </c>
      <c r="Z282" s="76" t="s">
        <v>822</v>
      </c>
      <c r="AA282" s="76" t="s">
        <v>2922</v>
      </c>
      <c r="AB282" s="76">
        <v>734</v>
      </c>
    </row>
    <row r="283" spans="1:28" ht="18.75" customHeight="1" x14ac:dyDescent="0.55000000000000004">
      <c r="A283" s="101">
        <v>226002</v>
      </c>
      <c r="B283" s="76" t="s">
        <v>2869</v>
      </c>
      <c r="C283" s="76" t="s">
        <v>633</v>
      </c>
      <c r="D283" s="76" t="s">
        <v>243</v>
      </c>
      <c r="E283" s="76" t="s">
        <v>634</v>
      </c>
      <c r="F283" s="76" t="s">
        <v>635</v>
      </c>
      <c r="G283" s="106">
        <v>45706</v>
      </c>
      <c r="H283" s="106">
        <v>45706</v>
      </c>
      <c r="I283" s="76" t="s">
        <v>2870</v>
      </c>
      <c r="J283" s="76">
        <v>1</v>
      </c>
      <c r="K283" s="76" t="s">
        <v>2871</v>
      </c>
      <c r="L283" s="76" t="s">
        <v>2872</v>
      </c>
      <c r="M283" s="76" t="s">
        <v>811</v>
      </c>
      <c r="N283" s="76" t="s">
        <v>269</v>
      </c>
      <c r="O283" s="76" t="s">
        <v>629</v>
      </c>
      <c r="P283" s="76" t="s">
        <v>2873</v>
      </c>
      <c r="Q283" s="76" t="s">
        <v>630</v>
      </c>
      <c r="R283" s="76" t="s">
        <v>1410</v>
      </c>
      <c r="S283" s="76" t="s">
        <v>633</v>
      </c>
      <c r="T283" s="76" t="s">
        <v>243</v>
      </c>
      <c r="U283" s="76" t="s">
        <v>127</v>
      </c>
      <c r="V283" s="76" t="s">
        <v>128</v>
      </c>
      <c r="W283" s="76" t="s">
        <v>244</v>
      </c>
      <c r="X283" s="76" t="s">
        <v>245</v>
      </c>
      <c r="Y283" s="76" t="s">
        <v>246</v>
      </c>
      <c r="Z283" s="76" t="s">
        <v>822</v>
      </c>
      <c r="AA283" s="76" t="s">
        <v>2927</v>
      </c>
      <c r="AB283" s="76">
        <v>863</v>
      </c>
    </row>
    <row r="284" spans="1:28" ht="18.75" customHeight="1" x14ac:dyDescent="0.55000000000000004">
      <c r="A284" s="109">
        <v>232001</v>
      </c>
      <c r="B284" s="76" t="s">
        <v>2875</v>
      </c>
      <c r="C284" s="76" t="s">
        <v>640</v>
      </c>
      <c r="D284" s="76" t="s">
        <v>269</v>
      </c>
      <c r="E284" s="76" t="s">
        <v>634</v>
      </c>
      <c r="F284" s="76" t="s">
        <v>635</v>
      </c>
      <c r="G284" s="106">
        <v>45441</v>
      </c>
      <c r="H284" s="106">
        <v>45623</v>
      </c>
      <c r="I284" s="76" t="s">
        <v>2876</v>
      </c>
      <c r="J284" s="76">
        <v>7</v>
      </c>
      <c r="K284" s="76" t="s">
        <v>2877</v>
      </c>
      <c r="L284" s="76" t="s">
        <v>2878</v>
      </c>
      <c r="M284" s="76" t="s">
        <v>674</v>
      </c>
      <c r="N284" s="76" t="s">
        <v>269</v>
      </c>
      <c r="O284" s="76" t="s">
        <v>629</v>
      </c>
      <c r="P284" s="76" t="s">
        <v>2879</v>
      </c>
      <c r="Q284" s="76" t="s">
        <v>630</v>
      </c>
      <c r="R284" s="76" t="s">
        <v>824</v>
      </c>
      <c r="S284" s="76" t="s">
        <v>2880</v>
      </c>
      <c r="T284" s="76" t="s">
        <v>269</v>
      </c>
      <c r="U284" s="76" t="s">
        <v>254</v>
      </c>
      <c r="V284" s="76" t="s">
        <v>255</v>
      </c>
      <c r="W284" s="76" t="s">
        <v>256</v>
      </c>
      <c r="X284" s="76" t="s">
        <v>257</v>
      </c>
      <c r="Y284" s="76" t="s">
        <v>258</v>
      </c>
      <c r="Z284" s="76" t="s">
        <v>259</v>
      </c>
      <c r="AA284" s="76" t="s">
        <v>2930</v>
      </c>
      <c r="AB284" s="76">
        <v>864</v>
      </c>
    </row>
    <row r="285" spans="1:28" ht="18.75" customHeight="1" x14ac:dyDescent="0.55000000000000004">
      <c r="A285" s="114">
        <v>232002</v>
      </c>
      <c r="B285" s="76" t="s">
        <v>825</v>
      </c>
      <c r="C285" s="76" t="s">
        <v>640</v>
      </c>
      <c r="D285" s="76" t="s">
        <v>269</v>
      </c>
      <c r="E285" s="76" t="s">
        <v>634</v>
      </c>
      <c r="F285" s="76" t="s">
        <v>635</v>
      </c>
      <c r="G285" s="106">
        <v>45463</v>
      </c>
      <c r="H285" s="106">
        <v>45595</v>
      </c>
      <c r="I285" s="76" t="s">
        <v>2882</v>
      </c>
      <c r="J285" s="76">
        <v>6</v>
      </c>
      <c r="K285" s="76" t="s">
        <v>2883</v>
      </c>
      <c r="L285" s="76" t="s">
        <v>2884</v>
      </c>
      <c r="M285" s="76" t="s">
        <v>642</v>
      </c>
      <c r="N285" s="76" t="s">
        <v>2885</v>
      </c>
      <c r="O285" s="76" t="s">
        <v>629</v>
      </c>
      <c r="P285" s="76" t="s">
        <v>2879</v>
      </c>
      <c r="Q285" s="76" t="s">
        <v>630</v>
      </c>
      <c r="R285" s="76" t="s">
        <v>824</v>
      </c>
      <c r="S285" s="76" t="s">
        <v>2886</v>
      </c>
      <c r="T285" s="76" t="s">
        <v>269</v>
      </c>
      <c r="U285" s="76" t="s">
        <v>254</v>
      </c>
      <c r="V285" s="76" t="s">
        <v>255</v>
      </c>
      <c r="W285" s="76" t="s">
        <v>256</v>
      </c>
      <c r="X285" s="76" t="s">
        <v>257</v>
      </c>
      <c r="Y285" s="76" t="s">
        <v>258</v>
      </c>
      <c r="Z285" s="76" t="s">
        <v>259</v>
      </c>
      <c r="AA285" s="76" t="s">
        <v>2935</v>
      </c>
      <c r="AB285" s="76">
        <v>105</v>
      </c>
    </row>
    <row r="286" spans="1:28" ht="18.75" customHeight="1" x14ac:dyDescent="0.55000000000000004">
      <c r="A286" s="109">
        <v>232003</v>
      </c>
      <c r="B286" s="76" t="s">
        <v>826</v>
      </c>
      <c r="C286" s="76" t="s">
        <v>640</v>
      </c>
      <c r="D286" s="76" t="s">
        <v>269</v>
      </c>
      <c r="E286" s="76" t="s">
        <v>634</v>
      </c>
      <c r="F286" s="76" t="s">
        <v>635</v>
      </c>
      <c r="G286" s="106">
        <v>45463</v>
      </c>
      <c r="H286" s="106">
        <v>45538</v>
      </c>
      <c r="I286" s="76" t="s">
        <v>2888</v>
      </c>
      <c r="J286" s="76">
        <v>5</v>
      </c>
      <c r="K286" s="76" t="s">
        <v>2889</v>
      </c>
      <c r="L286" s="76" t="s">
        <v>2890</v>
      </c>
      <c r="M286" s="76" t="s">
        <v>642</v>
      </c>
      <c r="N286" s="76" t="s">
        <v>2891</v>
      </c>
      <c r="O286" s="76" t="s">
        <v>629</v>
      </c>
      <c r="P286" s="76" t="s">
        <v>2879</v>
      </c>
      <c r="Q286" s="76" t="s">
        <v>630</v>
      </c>
      <c r="R286" s="76" t="s">
        <v>824</v>
      </c>
      <c r="S286" s="76" t="s">
        <v>2880</v>
      </c>
      <c r="T286" s="76" t="s">
        <v>269</v>
      </c>
      <c r="U286" s="76" t="s">
        <v>254</v>
      </c>
      <c r="V286" s="76" t="s">
        <v>255</v>
      </c>
      <c r="W286" s="76" t="s">
        <v>256</v>
      </c>
      <c r="X286" s="76" t="s">
        <v>257</v>
      </c>
      <c r="Y286" s="76" t="s">
        <v>258</v>
      </c>
      <c r="Z286" s="76" t="s">
        <v>259</v>
      </c>
      <c r="AA286" s="76" t="s">
        <v>2937</v>
      </c>
      <c r="AB286" s="76">
        <v>106</v>
      </c>
    </row>
    <row r="287" spans="1:28" ht="18.75" customHeight="1" x14ac:dyDescent="0.55000000000000004">
      <c r="A287" s="109">
        <v>232004</v>
      </c>
      <c r="B287" s="76" t="s">
        <v>2893</v>
      </c>
      <c r="C287" s="76" t="s">
        <v>640</v>
      </c>
      <c r="D287" s="76" t="s">
        <v>269</v>
      </c>
      <c r="E287" s="76" t="s">
        <v>634</v>
      </c>
      <c r="F287" s="76" t="s">
        <v>635</v>
      </c>
      <c r="G287" s="106">
        <v>45507</v>
      </c>
      <c r="H287" s="106">
        <v>45563</v>
      </c>
      <c r="I287" s="76" t="s">
        <v>2894</v>
      </c>
      <c r="J287" s="76">
        <v>2</v>
      </c>
      <c r="K287" s="76" t="s">
        <v>2895</v>
      </c>
      <c r="L287" s="76" t="s">
        <v>2896</v>
      </c>
      <c r="M287" s="76" t="s">
        <v>1455</v>
      </c>
      <c r="N287" s="76" t="s">
        <v>2891</v>
      </c>
      <c r="O287" s="76" t="s">
        <v>629</v>
      </c>
      <c r="P287" s="76" t="s">
        <v>2879</v>
      </c>
      <c r="Q287" s="76" t="s">
        <v>630</v>
      </c>
      <c r="R287" s="76" t="s">
        <v>824</v>
      </c>
      <c r="S287" s="76" t="s">
        <v>2880</v>
      </c>
      <c r="T287" s="76" t="s">
        <v>269</v>
      </c>
      <c r="U287" s="76" t="s">
        <v>254</v>
      </c>
      <c r="V287" s="76" t="s">
        <v>255</v>
      </c>
      <c r="W287" s="76" t="s">
        <v>256</v>
      </c>
      <c r="X287" s="76" t="s">
        <v>257</v>
      </c>
      <c r="Y287" s="76" t="s">
        <v>258</v>
      </c>
      <c r="Z287" s="76" t="s">
        <v>259</v>
      </c>
      <c r="AA287" s="76" t="s">
        <v>2939</v>
      </c>
      <c r="AB287" s="76">
        <v>107</v>
      </c>
    </row>
    <row r="288" spans="1:28" ht="18.75" customHeight="1" x14ac:dyDescent="0.55000000000000004">
      <c r="A288" s="109">
        <v>232005</v>
      </c>
      <c r="B288" s="76" t="s">
        <v>2898</v>
      </c>
      <c r="C288" s="76" t="s">
        <v>640</v>
      </c>
      <c r="D288" s="76" t="s">
        <v>269</v>
      </c>
      <c r="E288" s="76" t="s">
        <v>634</v>
      </c>
      <c r="F288" s="76" t="s">
        <v>635</v>
      </c>
      <c r="G288" s="106">
        <v>45507</v>
      </c>
      <c r="H288" s="106">
        <v>45570</v>
      </c>
      <c r="I288" s="76" t="s">
        <v>2899</v>
      </c>
      <c r="J288" s="76">
        <v>2</v>
      </c>
      <c r="K288" s="76" t="s">
        <v>2900</v>
      </c>
      <c r="L288" s="76" t="s">
        <v>2901</v>
      </c>
      <c r="M288" s="76" t="s">
        <v>674</v>
      </c>
      <c r="N288" s="76" t="s">
        <v>2891</v>
      </c>
      <c r="O288" s="76" t="s">
        <v>629</v>
      </c>
      <c r="P288" s="76" t="s">
        <v>2879</v>
      </c>
      <c r="Q288" s="76" t="s">
        <v>630</v>
      </c>
      <c r="R288" s="76" t="s">
        <v>824</v>
      </c>
      <c r="S288" s="76" t="s">
        <v>2880</v>
      </c>
      <c r="T288" s="76" t="s">
        <v>269</v>
      </c>
      <c r="U288" s="76" t="s">
        <v>254</v>
      </c>
      <c r="V288" s="76" t="s">
        <v>255</v>
      </c>
      <c r="W288" s="76" t="s">
        <v>256</v>
      </c>
      <c r="X288" s="76" t="s">
        <v>257</v>
      </c>
      <c r="Y288" s="76" t="s">
        <v>258</v>
      </c>
      <c r="Z288" s="76" t="s">
        <v>259</v>
      </c>
      <c r="AA288" s="76" t="s">
        <v>2941</v>
      </c>
      <c r="AB288" s="76">
        <v>108</v>
      </c>
    </row>
    <row r="289" spans="1:28" ht="18.75" customHeight="1" x14ac:dyDescent="0.55000000000000004">
      <c r="A289" s="109">
        <v>232006</v>
      </c>
      <c r="B289" s="76" t="s">
        <v>2903</v>
      </c>
      <c r="C289" s="76" t="s">
        <v>640</v>
      </c>
      <c r="D289" s="76" t="s">
        <v>269</v>
      </c>
      <c r="E289" s="76" t="s">
        <v>634</v>
      </c>
      <c r="F289" s="76" t="s">
        <v>635</v>
      </c>
      <c r="G289" s="106">
        <v>45507</v>
      </c>
      <c r="H289" s="106">
        <v>45640</v>
      </c>
      <c r="I289" s="76" t="s">
        <v>2904</v>
      </c>
      <c r="J289" s="76">
        <v>4</v>
      </c>
      <c r="K289" s="76" t="s">
        <v>2905</v>
      </c>
      <c r="L289" s="76" t="s">
        <v>2906</v>
      </c>
      <c r="M289" s="76" t="s">
        <v>788</v>
      </c>
      <c r="N289" s="76" t="s">
        <v>2891</v>
      </c>
      <c r="O289" s="76" t="s">
        <v>629</v>
      </c>
      <c r="P289" s="76" t="s">
        <v>2879</v>
      </c>
      <c r="Q289" s="76" t="s">
        <v>630</v>
      </c>
      <c r="R289" s="76" t="s">
        <v>824</v>
      </c>
      <c r="S289" s="76" t="s">
        <v>2880</v>
      </c>
      <c r="T289" s="76" t="s">
        <v>269</v>
      </c>
      <c r="U289" s="76" t="s">
        <v>254</v>
      </c>
      <c r="V289" s="76" t="s">
        <v>255</v>
      </c>
      <c r="W289" s="76" t="s">
        <v>256</v>
      </c>
      <c r="X289" s="76" t="s">
        <v>257</v>
      </c>
      <c r="Y289" s="76" t="s">
        <v>258</v>
      </c>
      <c r="Z289" s="76" t="s">
        <v>259</v>
      </c>
      <c r="AA289" s="76" t="s">
        <v>2943</v>
      </c>
      <c r="AB289" s="76">
        <v>109</v>
      </c>
    </row>
    <row r="290" spans="1:28" ht="18.75" customHeight="1" x14ac:dyDescent="0.55000000000000004">
      <c r="A290" s="109">
        <v>232007</v>
      </c>
      <c r="B290" s="76" t="s">
        <v>832</v>
      </c>
      <c r="C290" s="76" t="s">
        <v>640</v>
      </c>
      <c r="D290" s="76" t="s">
        <v>269</v>
      </c>
      <c r="E290" s="76" t="s">
        <v>634</v>
      </c>
      <c r="F290" s="76" t="s">
        <v>635</v>
      </c>
      <c r="G290" s="106">
        <v>45464</v>
      </c>
      <c r="H290" s="106">
        <v>45587</v>
      </c>
      <c r="I290" s="76" t="s">
        <v>2908</v>
      </c>
      <c r="J290" s="76">
        <v>5</v>
      </c>
      <c r="K290" s="76" t="s">
        <v>2909</v>
      </c>
      <c r="L290" s="76" t="s">
        <v>2910</v>
      </c>
      <c r="M290" s="76" t="s">
        <v>642</v>
      </c>
      <c r="N290" s="76" t="s">
        <v>269</v>
      </c>
      <c r="O290" s="76" t="s">
        <v>629</v>
      </c>
      <c r="P290" s="76" t="s">
        <v>2879</v>
      </c>
      <c r="Q290" s="76" t="s">
        <v>630</v>
      </c>
      <c r="R290" s="76" t="s">
        <v>824</v>
      </c>
      <c r="S290" s="76" t="s">
        <v>2880</v>
      </c>
      <c r="T290" s="76" t="s">
        <v>269</v>
      </c>
      <c r="U290" s="76" t="s">
        <v>254</v>
      </c>
      <c r="V290" s="76" t="s">
        <v>255</v>
      </c>
      <c r="W290" s="76" t="s">
        <v>256</v>
      </c>
      <c r="X290" s="76" t="s">
        <v>257</v>
      </c>
      <c r="Y290" s="76" t="s">
        <v>258</v>
      </c>
      <c r="Z290" s="76" t="s">
        <v>259</v>
      </c>
      <c r="AA290" s="76" t="s">
        <v>2947</v>
      </c>
      <c r="AB290" s="76">
        <v>110</v>
      </c>
    </row>
    <row r="291" spans="1:28" ht="18.75" customHeight="1" x14ac:dyDescent="0.55000000000000004">
      <c r="A291" s="109">
        <v>232008</v>
      </c>
      <c r="B291" s="76" t="s">
        <v>2912</v>
      </c>
      <c r="C291" s="76" t="s">
        <v>633</v>
      </c>
      <c r="D291" s="76" t="s">
        <v>269</v>
      </c>
      <c r="E291" s="76" t="s">
        <v>634</v>
      </c>
      <c r="F291" s="76" t="s">
        <v>635</v>
      </c>
      <c r="G291" s="106">
        <v>45618</v>
      </c>
      <c r="H291" s="106">
        <v>45618</v>
      </c>
      <c r="I291" s="76" t="s">
        <v>2913</v>
      </c>
      <c r="J291" s="76">
        <v>1</v>
      </c>
      <c r="K291" s="76" t="s">
        <v>2914</v>
      </c>
      <c r="L291" s="76" t="s">
        <v>2915</v>
      </c>
      <c r="M291" s="76" t="s">
        <v>827</v>
      </c>
      <c r="N291" s="76" t="s">
        <v>269</v>
      </c>
      <c r="O291" s="76" t="s">
        <v>629</v>
      </c>
      <c r="P291" s="76" t="s">
        <v>2879</v>
      </c>
      <c r="Q291" s="76" t="s">
        <v>630</v>
      </c>
      <c r="R291" s="76" t="s">
        <v>824</v>
      </c>
      <c r="S291" s="76" t="s">
        <v>2880</v>
      </c>
      <c r="T291" s="76" t="s">
        <v>269</v>
      </c>
      <c r="U291" s="76" t="s">
        <v>254</v>
      </c>
      <c r="V291" s="76" t="s">
        <v>255</v>
      </c>
      <c r="W291" s="76" t="s">
        <v>256</v>
      </c>
      <c r="X291" s="76" t="s">
        <v>257</v>
      </c>
      <c r="Y291" s="76" t="s">
        <v>258</v>
      </c>
      <c r="Z291" s="76" t="s">
        <v>259</v>
      </c>
      <c r="AA291" s="76" t="s">
        <v>2949</v>
      </c>
      <c r="AB291" s="76">
        <v>111</v>
      </c>
    </row>
    <row r="292" spans="1:28" ht="18.75" customHeight="1" x14ac:dyDescent="0.55000000000000004">
      <c r="A292" s="109">
        <v>232009</v>
      </c>
      <c r="B292" s="76" t="s">
        <v>828</v>
      </c>
      <c r="C292" s="76" t="s">
        <v>640</v>
      </c>
      <c r="D292" s="76" t="s">
        <v>269</v>
      </c>
      <c r="E292" s="76" t="s">
        <v>634</v>
      </c>
      <c r="F292" s="76" t="s">
        <v>635</v>
      </c>
      <c r="G292" s="106">
        <v>45448</v>
      </c>
      <c r="H292" s="106">
        <v>45553</v>
      </c>
      <c r="I292" s="76" t="s">
        <v>2917</v>
      </c>
      <c r="J292" s="76">
        <v>2</v>
      </c>
      <c r="K292" s="76" t="s">
        <v>2918</v>
      </c>
      <c r="L292" s="76" t="s">
        <v>2919</v>
      </c>
      <c r="M292" s="76" t="s">
        <v>811</v>
      </c>
      <c r="N292" s="76" t="s">
        <v>2920</v>
      </c>
      <c r="O292" s="76" t="s">
        <v>629</v>
      </c>
      <c r="P292" s="76" t="s">
        <v>2879</v>
      </c>
      <c r="Q292" s="76" t="s">
        <v>630</v>
      </c>
      <c r="R292" s="76" t="s">
        <v>824</v>
      </c>
      <c r="S292" s="76" t="s">
        <v>2921</v>
      </c>
      <c r="T292" s="76" t="s">
        <v>269</v>
      </c>
      <c r="U292" s="76" t="s">
        <v>254</v>
      </c>
      <c r="V292" s="76" t="s">
        <v>255</v>
      </c>
      <c r="W292" s="76" t="s">
        <v>256</v>
      </c>
      <c r="X292" s="76" t="s">
        <v>257</v>
      </c>
      <c r="Y292" s="76" t="s">
        <v>258</v>
      </c>
      <c r="Z292" s="76" t="s">
        <v>259</v>
      </c>
      <c r="AA292" s="76" t="s">
        <v>2953</v>
      </c>
      <c r="AB292" s="76">
        <v>112</v>
      </c>
    </row>
    <row r="293" spans="1:28" ht="18.75" customHeight="1" x14ac:dyDescent="0.55000000000000004">
      <c r="A293" s="109">
        <v>232010</v>
      </c>
      <c r="B293" s="76" t="s">
        <v>833</v>
      </c>
      <c r="C293" s="76" t="s">
        <v>649</v>
      </c>
      <c r="D293" s="76" t="s">
        <v>269</v>
      </c>
      <c r="E293" s="76" t="s">
        <v>647</v>
      </c>
      <c r="F293" s="76" t="s">
        <v>635</v>
      </c>
      <c r="G293" s="106">
        <v>45017</v>
      </c>
      <c r="H293" s="106">
        <v>45199</v>
      </c>
      <c r="I293" s="76" t="s">
        <v>2923</v>
      </c>
      <c r="J293" s="76">
        <v>15</v>
      </c>
      <c r="K293" s="76" t="s">
        <v>834</v>
      </c>
      <c r="L293" s="76" t="s">
        <v>628</v>
      </c>
      <c r="M293" s="76" t="s">
        <v>835</v>
      </c>
      <c r="N293" s="76" t="s">
        <v>830</v>
      </c>
      <c r="O293" s="76" t="s">
        <v>629</v>
      </c>
      <c r="P293" s="76" t="s">
        <v>2924</v>
      </c>
      <c r="Q293" s="76" t="s">
        <v>630</v>
      </c>
      <c r="R293" s="76" t="s">
        <v>2925</v>
      </c>
      <c r="S293" s="76" t="s">
        <v>2926</v>
      </c>
      <c r="T293" s="76" t="s">
        <v>269</v>
      </c>
      <c r="U293" s="76" t="s">
        <v>254</v>
      </c>
      <c r="V293" s="76" t="s">
        <v>255</v>
      </c>
      <c r="W293" s="76" t="s">
        <v>256</v>
      </c>
      <c r="X293" s="76" t="s">
        <v>257</v>
      </c>
      <c r="Y293" s="76" t="s">
        <v>258</v>
      </c>
      <c r="Z293" s="76" t="s">
        <v>259</v>
      </c>
      <c r="AA293" s="76" t="s">
        <v>2955</v>
      </c>
      <c r="AB293" s="76">
        <v>113</v>
      </c>
    </row>
    <row r="294" spans="1:28" ht="18.75" customHeight="1" x14ac:dyDescent="0.55000000000000004">
      <c r="A294" s="109">
        <v>235001</v>
      </c>
      <c r="B294" s="76" t="s">
        <v>837</v>
      </c>
      <c r="C294" s="76" t="s">
        <v>633</v>
      </c>
      <c r="D294" s="76" t="s">
        <v>1233</v>
      </c>
      <c r="E294" s="76" t="s">
        <v>647</v>
      </c>
      <c r="F294" s="76" t="s">
        <v>627</v>
      </c>
      <c r="G294" s="106">
        <v>45388</v>
      </c>
      <c r="H294" s="106">
        <v>45388</v>
      </c>
      <c r="I294" s="76" t="s">
        <v>2928</v>
      </c>
      <c r="J294" s="76">
        <v>1</v>
      </c>
      <c r="K294" s="76" t="s">
        <v>838</v>
      </c>
      <c r="L294" s="76" t="s">
        <v>651</v>
      </c>
      <c r="M294" s="76" t="s">
        <v>815</v>
      </c>
      <c r="N294" s="76" t="s">
        <v>1233</v>
      </c>
      <c r="O294" s="76" t="s">
        <v>629</v>
      </c>
      <c r="P294" s="76" t="s">
        <v>2929</v>
      </c>
      <c r="Q294" s="76" t="s">
        <v>683</v>
      </c>
      <c r="R294" s="76" t="s">
        <v>839</v>
      </c>
      <c r="S294" s="76" t="s">
        <v>633</v>
      </c>
      <c r="T294" s="76" t="s">
        <v>1233</v>
      </c>
      <c r="U294" s="76" t="s">
        <v>270</v>
      </c>
      <c r="V294" s="76" t="s">
        <v>271</v>
      </c>
      <c r="W294" s="76" t="s">
        <v>272</v>
      </c>
      <c r="X294" s="76" t="s">
        <v>273</v>
      </c>
      <c r="Y294" s="76" t="s">
        <v>274</v>
      </c>
      <c r="Z294" s="76" t="s">
        <v>1139</v>
      </c>
      <c r="AA294" s="76" t="s">
        <v>2958</v>
      </c>
      <c r="AB294" s="76">
        <v>114</v>
      </c>
    </row>
    <row r="295" spans="1:28" ht="18.75" customHeight="1" x14ac:dyDescent="0.55000000000000004">
      <c r="A295" s="109">
        <v>235002</v>
      </c>
      <c r="B295" s="76" t="s">
        <v>2931</v>
      </c>
      <c r="C295" s="76" t="s">
        <v>633</v>
      </c>
      <c r="D295" s="76" t="s">
        <v>1233</v>
      </c>
      <c r="E295" s="76" t="s">
        <v>647</v>
      </c>
      <c r="F295" s="76" t="s">
        <v>627</v>
      </c>
      <c r="G295" s="106">
        <v>45396</v>
      </c>
      <c r="H295" s="106">
        <v>45396</v>
      </c>
      <c r="I295" s="76" t="s">
        <v>2932</v>
      </c>
      <c r="J295" s="76">
        <v>1</v>
      </c>
      <c r="K295" s="76" t="s">
        <v>2933</v>
      </c>
      <c r="L295" s="76" t="s">
        <v>651</v>
      </c>
      <c r="M295" s="76" t="s">
        <v>815</v>
      </c>
      <c r="N295" s="76" t="s">
        <v>1233</v>
      </c>
      <c r="O295" s="76" t="s">
        <v>629</v>
      </c>
      <c r="P295" s="76" t="s">
        <v>2934</v>
      </c>
      <c r="Q295" s="76" t="s">
        <v>630</v>
      </c>
      <c r="R295" s="76" t="s">
        <v>839</v>
      </c>
      <c r="S295" s="76" t="s">
        <v>633</v>
      </c>
      <c r="T295" s="76" t="s">
        <v>1233</v>
      </c>
      <c r="U295" s="76" t="s">
        <v>270</v>
      </c>
      <c r="V295" s="76" t="s">
        <v>271</v>
      </c>
      <c r="W295" s="76" t="s">
        <v>272</v>
      </c>
      <c r="X295" s="76" t="s">
        <v>273</v>
      </c>
      <c r="Y295" s="76" t="s">
        <v>274</v>
      </c>
      <c r="Z295" s="76" t="s">
        <v>1139</v>
      </c>
      <c r="AA295" s="76" t="s">
        <v>2960</v>
      </c>
      <c r="AB295" s="76">
        <v>115</v>
      </c>
    </row>
    <row r="296" spans="1:28" ht="18.75" customHeight="1" x14ac:dyDescent="0.55000000000000004">
      <c r="A296" s="109">
        <v>235003</v>
      </c>
      <c r="B296" s="76" t="s">
        <v>842</v>
      </c>
      <c r="C296" s="76" t="s">
        <v>633</v>
      </c>
      <c r="D296" s="76" t="s">
        <v>1233</v>
      </c>
      <c r="E296" s="76" t="s">
        <v>647</v>
      </c>
      <c r="F296" s="76" t="s">
        <v>627</v>
      </c>
      <c r="G296" s="106">
        <v>45402</v>
      </c>
      <c r="H296" s="106">
        <v>45402</v>
      </c>
      <c r="I296" s="76" t="s">
        <v>2936</v>
      </c>
      <c r="J296" s="76">
        <v>1</v>
      </c>
      <c r="K296" s="76" t="s">
        <v>843</v>
      </c>
      <c r="L296" s="76" t="s">
        <v>651</v>
      </c>
      <c r="M296" s="76" t="s">
        <v>815</v>
      </c>
      <c r="N296" s="76" t="s">
        <v>1233</v>
      </c>
      <c r="O296" s="76" t="s">
        <v>629</v>
      </c>
      <c r="P296" s="76" t="s">
        <v>2929</v>
      </c>
      <c r="Q296" s="76" t="s">
        <v>968</v>
      </c>
      <c r="R296" s="76" t="s">
        <v>839</v>
      </c>
      <c r="S296" s="76" t="s">
        <v>633</v>
      </c>
      <c r="T296" s="76" t="s">
        <v>1233</v>
      </c>
      <c r="U296" s="76" t="s">
        <v>270</v>
      </c>
      <c r="V296" s="76" t="s">
        <v>271</v>
      </c>
      <c r="W296" s="76" t="s">
        <v>272</v>
      </c>
      <c r="X296" s="76" t="s">
        <v>273</v>
      </c>
      <c r="Y296" s="76" t="s">
        <v>274</v>
      </c>
      <c r="Z296" s="76" t="s">
        <v>1139</v>
      </c>
      <c r="AA296" s="76" t="s">
        <v>2963</v>
      </c>
      <c r="AB296" s="76">
        <v>116</v>
      </c>
    </row>
    <row r="297" spans="1:28" ht="18.75" customHeight="1" x14ac:dyDescent="0.55000000000000004">
      <c r="A297" s="109">
        <v>235004</v>
      </c>
      <c r="B297" s="76" t="s">
        <v>840</v>
      </c>
      <c r="C297" s="76" t="s">
        <v>633</v>
      </c>
      <c r="D297" s="76" t="s">
        <v>1233</v>
      </c>
      <c r="E297" s="76" t="s">
        <v>647</v>
      </c>
      <c r="F297" s="76" t="s">
        <v>627</v>
      </c>
      <c r="G297" s="106">
        <v>45410</v>
      </c>
      <c r="H297" s="106">
        <v>45410</v>
      </c>
      <c r="I297" s="76" t="s">
        <v>2938</v>
      </c>
      <c r="J297" s="76">
        <v>1</v>
      </c>
      <c r="K297" s="76" t="s">
        <v>841</v>
      </c>
      <c r="L297" s="76" t="s">
        <v>651</v>
      </c>
      <c r="M297" s="76" t="s">
        <v>815</v>
      </c>
      <c r="N297" s="76" t="s">
        <v>1233</v>
      </c>
      <c r="O297" s="76" t="s">
        <v>629</v>
      </c>
      <c r="P297" s="76" t="s">
        <v>2934</v>
      </c>
      <c r="Q297" s="76" t="s">
        <v>630</v>
      </c>
      <c r="R297" s="76" t="s">
        <v>839</v>
      </c>
      <c r="S297" s="76" t="s">
        <v>633</v>
      </c>
      <c r="T297" s="76" t="s">
        <v>1233</v>
      </c>
      <c r="U297" s="76" t="s">
        <v>270</v>
      </c>
      <c r="V297" s="76" t="s">
        <v>271</v>
      </c>
      <c r="W297" s="76" t="s">
        <v>272</v>
      </c>
      <c r="X297" s="76" t="s">
        <v>273</v>
      </c>
      <c r="Y297" s="76" t="s">
        <v>274</v>
      </c>
      <c r="Z297" s="76" t="s">
        <v>1139</v>
      </c>
      <c r="AA297" s="76" t="s">
        <v>2965</v>
      </c>
      <c r="AB297" s="76">
        <v>117</v>
      </c>
    </row>
    <row r="298" spans="1:28" s="105" customFormat="1" ht="18.75" customHeight="1" x14ac:dyDescent="0.55000000000000004">
      <c r="A298" s="109">
        <v>235005</v>
      </c>
      <c r="B298" s="76" t="s">
        <v>1407</v>
      </c>
      <c r="C298" s="76" t="s">
        <v>633</v>
      </c>
      <c r="D298" s="76" t="s">
        <v>1233</v>
      </c>
      <c r="E298" s="76" t="s">
        <v>647</v>
      </c>
      <c r="F298" s="76" t="s">
        <v>627</v>
      </c>
      <c r="G298" s="106">
        <v>45423</v>
      </c>
      <c r="H298" s="106">
        <v>45423</v>
      </c>
      <c r="I298" s="76" t="s">
        <v>2940</v>
      </c>
      <c r="J298" s="76">
        <v>1</v>
      </c>
      <c r="K298" s="76" t="s">
        <v>1408</v>
      </c>
      <c r="L298" s="76" t="s">
        <v>651</v>
      </c>
      <c r="M298" s="76" t="s">
        <v>815</v>
      </c>
      <c r="N298" s="76" t="s">
        <v>1233</v>
      </c>
      <c r="O298" s="76" t="s">
        <v>629</v>
      </c>
      <c r="P298" s="76" t="s">
        <v>2929</v>
      </c>
      <c r="Q298" s="76" t="s">
        <v>961</v>
      </c>
      <c r="R298" s="76" t="s">
        <v>839</v>
      </c>
      <c r="S298" s="76" t="s">
        <v>633</v>
      </c>
      <c r="T298" s="76" t="s">
        <v>1233</v>
      </c>
      <c r="U298" s="76" t="s">
        <v>270</v>
      </c>
      <c r="V298" s="76" t="s">
        <v>271</v>
      </c>
      <c r="W298" s="76" t="s">
        <v>272</v>
      </c>
      <c r="X298" s="76" t="s">
        <v>273</v>
      </c>
      <c r="Y298" s="76" t="s">
        <v>274</v>
      </c>
      <c r="Z298" s="76" t="s">
        <v>1139</v>
      </c>
      <c r="AA298" s="76" t="s">
        <v>2967</v>
      </c>
      <c r="AB298" s="76">
        <v>118</v>
      </c>
    </row>
    <row r="299" spans="1:28" s="105" customFormat="1" ht="18.75" customHeight="1" x14ac:dyDescent="0.55000000000000004">
      <c r="A299" s="109">
        <v>235006</v>
      </c>
      <c r="B299" s="76" t="s">
        <v>844</v>
      </c>
      <c r="C299" s="76" t="s">
        <v>633</v>
      </c>
      <c r="D299" s="76" t="s">
        <v>1233</v>
      </c>
      <c r="E299" s="76" t="s">
        <v>647</v>
      </c>
      <c r="F299" s="76" t="s">
        <v>627</v>
      </c>
      <c r="G299" s="106">
        <v>45431</v>
      </c>
      <c r="H299" s="106">
        <v>45431</v>
      </c>
      <c r="I299" s="76" t="s">
        <v>2942</v>
      </c>
      <c r="J299" s="76">
        <v>1</v>
      </c>
      <c r="K299" s="76" t="s">
        <v>845</v>
      </c>
      <c r="L299" s="76" t="s">
        <v>651</v>
      </c>
      <c r="M299" s="76" t="s">
        <v>662</v>
      </c>
      <c r="N299" s="76" t="s">
        <v>1233</v>
      </c>
      <c r="O299" s="76" t="s">
        <v>629</v>
      </c>
      <c r="P299" s="76" t="s">
        <v>2929</v>
      </c>
      <c r="Q299" s="76" t="s">
        <v>936</v>
      </c>
      <c r="R299" s="76" t="s">
        <v>839</v>
      </c>
      <c r="S299" s="76" t="s">
        <v>633</v>
      </c>
      <c r="T299" s="76" t="s">
        <v>1233</v>
      </c>
      <c r="U299" s="76" t="s">
        <v>270</v>
      </c>
      <c r="V299" s="76" t="s">
        <v>271</v>
      </c>
      <c r="W299" s="76" t="s">
        <v>272</v>
      </c>
      <c r="X299" s="76" t="s">
        <v>273</v>
      </c>
      <c r="Y299" s="76" t="s">
        <v>274</v>
      </c>
      <c r="Z299" s="76" t="s">
        <v>1139</v>
      </c>
      <c r="AA299" s="76" t="s">
        <v>2971</v>
      </c>
      <c r="AB299" s="76">
        <v>119</v>
      </c>
    </row>
    <row r="300" spans="1:28" ht="18.75" customHeight="1" x14ac:dyDescent="0.55000000000000004">
      <c r="A300" s="109">
        <v>235007</v>
      </c>
      <c r="B300" s="76" t="s">
        <v>2944</v>
      </c>
      <c r="C300" s="76" t="s">
        <v>633</v>
      </c>
      <c r="D300" s="76" t="s">
        <v>1233</v>
      </c>
      <c r="E300" s="76" t="s">
        <v>647</v>
      </c>
      <c r="F300" s="76" t="s">
        <v>627</v>
      </c>
      <c r="G300" s="106">
        <v>45452</v>
      </c>
      <c r="H300" s="106">
        <v>45452</v>
      </c>
      <c r="I300" s="76" t="s">
        <v>2945</v>
      </c>
      <c r="J300" s="76">
        <v>1</v>
      </c>
      <c r="K300" s="76" t="s">
        <v>2946</v>
      </c>
      <c r="L300" s="76" t="s">
        <v>651</v>
      </c>
      <c r="M300" s="76" t="s">
        <v>815</v>
      </c>
      <c r="N300" s="76" t="s">
        <v>1233</v>
      </c>
      <c r="O300" s="76" t="s">
        <v>629</v>
      </c>
      <c r="P300" s="76" t="s">
        <v>2934</v>
      </c>
      <c r="Q300" s="76" t="s">
        <v>630</v>
      </c>
      <c r="R300" s="76" t="s">
        <v>839</v>
      </c>
      <c r="S300" s="76" t="s">
        <v>633</v>
      </c>
      <c r="T300" s="76" t="s">
        <v>1233</v>
      </c>
      <c r="U300" s="76" t="s">
        <v>270</v>
      </c>
      <c r="V300" s="76" t="s">
        <v>271</v>
      </c>
      <c r="W300" s="76" t="s">
        <v>272</v>
      </c>
      <c r="X300" s="76" t="s">
        <v>273</v>
      </c>
      <c r="Y300" s="76" t="s">
        <v>274</v>
      </c>
      <c r="Z300" s="76" t="s">
        <v>1139</v>
      </c>
      <c r="AA300" s="76" t="s">
        <v>2973</v>
      </c>
      <c r="AB300" s="76">
        <v>120</v>
      </c>
    </row>
    <row r="301" spans="1:28" ht="18.75" customHeight="1" x14ac:dyDescent="0.55000000000000004">
      <c r="A301" s="109">
        <v>235008</v>
      </c>
      <c r="B301" s="76" t="s">
        <v>846</v>
      </c>
      <c r="C301" s="76" t="s">
        <v>633</v>
      </c>
      <c r="D301" s="76" t="s">
        <v>1233</v>
      </c>
      <c r="E301" s="76" t="s">
        <v>647</v>
      </c>
      <c r="F301" s="76" t="s">
        <v>627</v>
      </c>
      <c r="G301" s="106">
        <v>45459</v>
      </c>
      <c r="H301" s="106">
        <v>45459</v>
      </c>
      <c r="I301" s="76" t="s">
        <v>2948</v>
      </c>
      <c r="J301" s="76">
        <v>1</v>
      </c>
      <c r="K301" s="76" t="s">
        <v>847</v>
      </c>
      <c r="L301" s="76" t="s">
        <v>651</v>
      </c>
      <c r="M301" s="76" t="s">
        <v>815</v>
      </c>
      <c r="N301" s="76" t="s">
        <v>1233</v>
      </c>
      <c r="O301" s="76" t="s">
        <v>629</v>
      </c>
      <c r="P301" s="76" t="s">
        <v>2929</v>
      </c>
      <c r="Q301" s="76" t="s">
        <v>683</v>
      </c>
      <c r="R301" s="76" t="s">
        <v>839</v>
      </c>
      <c r="S301" s="76" t="s">
        <v>633</v>
      </c>
      <c r="T301" s="76" t="s">
        <v>1233</v>
      </c>
      <c r="U301" s="76" t="s">
        <v>270</v>
      </c>
      <c r="V301" s="76" t="s">
        <v>271</v>
      </c>
      <c r="W301" s="76" t="s">
        <v>272</v>
      </c>
      <c r="X301" s="76" t="s">
        <v>273</v>
      </c>
      <c r="Y301" s="76" t="s">
        <v>274</v>
      </c>
      <c r="Z301" s="76" t="s">
        <v>1139</v>
      </c>
      <c r="AA301" s="76" t="s">
        <v>2977</v>
      </c>
      <c r="AB301" s="76">
        <v>121</v>
      </c>
    </row>
    <row r="302" spans="1:28" ht="18.75" customHeight="1" x14ac:dyDescent="0.55000000000000004">
      <c r="A302" s="109">
        <v>235009</v>
      </c>
      <c r="B302" s="76" t="s">
        <v>2950</v>
      </c>
      <c r="C302" s="76" t="s">
        <v>633</v>
      </c>
      <c r="D302" s="76" t="s">
        <v>1233</v>
      </c>
      <c r="E302" s="76" t="s">
        <v>647</v>
      </c>
      <c r="F302" s="76" t="s">
        <v>627</v>
      </c>
      <c r="G302" s="106">
        <v>45465</v>
      </c>
      <c r="H302" s="106">
        <v>45465</v>
      </c>
      <c r="I302" s="76" t="s">
        <v>2951</v>
      </c>
      <c r="J302" s="76">
        <v>1</v>
      </c>
      <c r="K302" s="76" t="s">
        <v>2952</v>
      </c>
      <c r="L302" s="76" t="s">
        <v>651</v>
      </c>
      <c r="M302" s="76" t="s">
        <v>815</v>
      </c>
      <c r="N302" s="76" t="s">
        <v>1233</v>
      </c>
      <c r="O302" s="76" t="s">
        <v>629</v>
      </c>
      <c r="P302" s="76" t="s">
        <v>2929</v>
      </c>
      <c r="Q302" s="76" t="s">
        <v>936</v>
      </c>
      <c r="R302" s="76" t="s">
        <v>839</v>
      </c>
      <c r="S302" s="76" t="s">
        <v>633</v>
      </c>
      <c r="T302" s="76" t="s">
        <v>1233</v>
      </c>
      <c r="U302" s="76" t="s">
        <v>270</v>
      </c>
      <c r="V302" s="76" t="s">
        <v>271</v>
      </c>
      <c r="W302" s="76" t="s">
        <v>272</v>
      </c>
      <c r="X302" s="76" t="s">
        <v>273</v>
      </c>
      <c r="Y302" s="76" t="s">
        <v>274</v>
      </c>
      <c r="Z302" s="76" t="s">
        <v>1139</v>
      </c>
      <c r="AA302" s="76" t="s">
        <v>2981</v>
      </c>
      <c r="AB302" s="76">
        <v>586</v>
      </c>
    </row>
    <row r="303" spans="1:28" ht="18.75" customHeight="1" x14ac:dyDescent="0.55000000000000004">
      <c r="A303" s="109">
        <v>235010</v>
      </c>
      <c r="B303" s="76" t="s">
        <v>848</v>
      </c>
      <c r="C303" s="76" t="s">
        <v>633</v>
      </c>
      <c r="D303" s="76" t="s">
        <v>1233</v>
      </c>
      <c r="E303" s="76" t="s">
        <v>647</v>
      </c>
      <c r="F303" s="76" t="s">
        <v>627</v>
      </c>
      <c r="G303" s="106">
        <v>45480</v>
      </c>
      <c r="H303" s="106">
        <v>45480</v>
      </c>
      <c r="I303" s="76" t="s">
        <v>2954</v>
      </c>
      <c r="J303" s="76">
        <v>1</v>
      </c>
      <c r="K303" s="76" t="s">
        <v>1409</v>
      </c>
      <c r="L303" s="76" t="s">
        <v>651</v>
      </c>
      <c r="M303" s="76" t="s">
        <v>815</v>
      </c>
      <c r="N303" s="76" t="s">
        <v>1233</v>
      </c>
      <c r="O303" s="76" t="s">
        <v>629</v>
      </c>
      <c r="P303" s="76" t="s">
        <v>2929</v>
      </c>
      <c r="Q303" s="76" t="s">
        <v>683</v>
      </c>
      <c r="R303" s="76" t="s">
        <v>839</v>
      </c>
      <c r="S303" s="76" t="s">
        <v>633</v>
      </c>
      <c r="T303" s="76" t="s">
        <v>1233</v>
      </c>
      <c r="U303" s="76" t="s">
        <v>270</v>
      </c>
      <c r="V303" s="76" t="s">
        <v>271</v>
      </c>
      <c r="W303" s="76" t="s">
        <v>272</v>
      </c>
      <c r="X303" s="76" t="s">
        <v>273</v>
      </c>
      <c r="Y303" s="76" t="s">
        <v>274</v>
      </c>
      <c r="Z303" s="76" t="s">
        <v>1139</v>
      </c>
      <c r="AA303" s="76" t="s">
        <v>2983</v>
      </c>
      <c r="AB303" s="76">
        <v>587</v>
      </c>
    </row>
    <row r="304" spans="1:28" ht="18.75" customHeight="1" x14ac:dyDescent="0.55000000000000004">
      <c r="A304" s="109">
        <v>235011</v>
      </c>
      <c r="B304" s="76" t="s">
        <v>849</v>
      </c>
      <c r="C304" s="76" t="s">
        <v>633</v>
      </c>
      <c r="D304" s="76" t="s">
        <v>1233</v>
      </c>
      <c r="E304" s="76" t="s">
        <v>647</v>
      </c>
      <c r="F304" s="76" t="s">
        <v>627</v>
      </c>
      <c r="G304" s="106">
        <v>45501</v>
      </c>
      <c r="H304" s="106">
        <v>45501</v>
      </c>
      <c r="I304" s="76" t="s">
        <v>2956</v>
      </c>
      <c r="J304" s="76">
        <v>1</v>
      </c>
      <c r="K304" s="76" t="s">
        <v>2957</v>
      </c>
      <c r="L304" s="76" t="s">
        <v>781</v>
      </c>
      <c r="M304" s="76" t="s">
        <v>674</v>
      </c>
      <c r="N304" s="76" t="s">
        <v>1233</v>
      </c>
      <c r="O304" s="76" t="s">
        <v>629</v>
      </c>
      <c r="P304" s="76" t="s">
        <v>2934</v>
      </c>
      <c r="Q304" s="76" t="s">
        <v>630</v>
      </c>
      <c r="R304" s="76" t="s">
        <v>839</v>
      </c>
      <c r="S304" s="76" t="s">
        <v>633</v>
      </c>
      <c r="T304" s="76" t="s">
        <v>1233</v>
      </c>
      <c r="U304" s="76" t="s">
        <v>270</v>
      </c>
      <c r="V304" s="76" t="s">
        <v>271</v>
      </c>
      <c r="W304" s="76" t="s">
        <v>272</v>
      </c>
      <c r="X304" s="76" t="s">
        <v>273</v>
      </c>
      <c r="Y304" s="76" t="s">
        <v>274</v>
      </c>
      <c r="Z304" s="76" t="s">
        <v>1139</v>
      </c>
      <c r="AA304" s="76" t="s">
        <v>2985</v>
      </c>
      <c r="AB304" s="76">
        <v>588</v>
      </c>
    </row>
    <row r="305" spans="1:28" ht="18.75" customHeight="1" x14ac:dyDescent="0.55000000000000004">
      <c r="A305" s="109">
        <v>235012</v>
      </c>
      <c r="B305" s="76" t="s">
        <v>850</v>
      </c>
      <c r="C305" s="76" t="s">
        <v>633</v>
      </c>
      <c r="D305" s="76" t="s">
        <v>1233</v>
      </c>
      <c r="E305" s="76" t="s">
        <v>647</v>
      </c>
      <c r="F305" s="76" t="s">
        <v>627</v>
      </c>
      <c r="G305" s="106">
        <v>45507</v>
      </c>
      <c r="H305" s="106">
        <v>45507</v>
      </c>
      <c r="I305" s="76" t="s">
        <v>2959</v>
      </c>
      <c r="J305" s="76">
        <v>1</v>
      </c>
      <c r="K305" s="76" t="s">
        <v>851</v>
      </c>
      <c r="L305" s="76" t="s">
        <v>651</v>
      </c>
      <c r="M305" s="76" t="s">
        <v>815</v>
      </c>
      <c r="N305" s="76" t="s">
        <v>1233</v>
      </c>
      <c r="O305" s="76" t="s">
        <v>629</v>
      </c>
      <c r="P305" s="76" t="s">
        <v>2929</v>
      </c>
      <c r="Q305" s="76" t="s">
        <v>936</v>
      </c>
      <c r="R305" s="76" t="s">
        <v>839</v>
      </c>
      <c r="S305" s="76" t="s">
        <v>633</v>
      </c>
      <c r="T305" s="76" t="s">
        <v>1233</v>
      </c>
      <c r="U305" s="76" t="s">
        <v>270</v>
      </c>
      <c r="V305" s="76" t="s">
        <v>271</v>
      </c>
      <c r="W305" s="76" t="s">
        <v>272</v>
      </c>
      <c r="X305" s="76" t="s">
        <v>273</v>
      </c>
      <c r="Y305" s="76" t="s">
        <v>274</v>
      </c>
      <c r="Z305" s="76" t="s">
        <v>1139</v>
      </c>
      <c r="AA305" s="76" t="s">
        <v>2988</v>
      </c>
      <c r="AB305" s="76">
        <v>589</v>
      </c>
    </row>
    <row r="306" spans="1:28" ht="18.75" customHeight="1" x14ac:dyDescent="0.55000000000000004">
      <c r="A306" s="109">
        <v>235013</v>
      </c>
      <c r="B306" s="76" t="s">
        <v>852</v>
      </c>
      <c r="C306" s="76" t="s">
        <v>633</v>
      </c>
      <c r="D306" s="76" t="s">
        <v>1233</v>
      </c>
      <c r="E306" s="76" t="s">
        <v>647</v>
      </c>
      <c r="F306" s="76" t="s">
        <v>627</v>
      </c>
      <c r="G306" s="106">
        <v>45522</v>
      </c>
      <c r="H306" s="106">
        <v>45522</v>
      </c>
      <c r="I306" s="76" t="s">
        <v>2961</v>
      </c>
      <c r="J306" s="76">
        <v>1</v>
      </c>
      <c r="K306" s="76" t="s">
        <v>2962</v>
      </c>
      <c r="L306" s="76" t="s">
        <v>651</v>
      </c>
      <c r="M306" s="76" t="s">
        <v>676</v>
      </c>
      <c r="N306" s="76" t="s">
        <v>1233</v>
      </c>
      <c r="O306" s="76" t="s">
        <v>629</v>
      </c>
      <c r="P306" s="76" t="s">
        <v>2929</v>
      </c>
      <c r="Q306" s="76" t="s">
        <v>958</v>
      </c>
      <c r="R306" s="76" t="s">
        <v>839</v>
      </c>
      <c r="S306" s="76" t="s">
        <v>633</v>
      </c>
      <c r="T306" s="76" t="s">
        <v>1233</v>
      </c>
      <c r="U306" s="76" t="s">
        <v>270</v>
      </c>
      <c r="V306" s="76" t="s">
        <v>271</v>
      </c>
      <c r="W306" s="76" t="s">
        <v>272</v>
      </c>
      <c r="X306" s="76" t="s">
        <v>273</v>
      </c>
      <c r="Y306" s="76" t="s">
        <v>274</v>
      </c>
      <c r="Z306" s="76" t="s">
        <v>1139</v>
      </c>
      <c r="AA306" s="76" t="s">
        <v>2990</v>
      </c>
      <c r="AB306" s="76">
        <v>590</v>
      </c>
    </row>
    <row r="307" spans="1:28" ht="18.75" customHeight="1" x14ac:dyDescent="0.55000000000000004">
      <c r="A307" s="109">
        <v>235014</v>
      </c>
      <c r="B307" s="76" t="s">
        <v>853</v>
      </c>
      <c r="C307" s="76" t="s">
        <v>633</v>
      </c>
      <c r="D307" s="76" t="s">
        <v>1233</v>
      </c>
      <c r="E307" s="76" t="s">
        <v>647</v>
      </c>
      <c r="F307" s="76" t="s">
        <v>627</v>
      </c>
      <c r="G307" s="106">
        <v>45543</v>
      </c>
      <c r="H307" s="106">
        <v>45543</v>
      </c>
      <c r="I307" s="76" t="s">
        <v>2964</v>
      </c>
      <c r="J307" s="76">
        <v>1</v>
      </c>
      <c r="K307" s="76" t="s">
        <v>854</v>
      </c>
      <c r="L307" s="76" t="s">
        <v>651</v>
      </c>
      <c r="M307" s="76" t="s">
        <v>815</v>
      </c>
      <c r="N307" s="76" t="s">
        <v>1233</v>
      </c>
      <c r="O307" s="76" t="s">
        <v>629</v>
      </c>
      <c r="P307" s="76" t="s">
        <v>2929</v>
      </c>
      <c r="Q307" s="76" t="s">
        <v>968</v>
      </c>
      <c r="R307" s="76" t="s">
        <v>839</v>
      </c>
      <c r="S307" s="76" t="s">
        <v>633</v>
      </c>
      <c r="T307" s="76" t="s">
        <v>1233</v>
      </c>
      <c r="U307" s="76" t="s">
        <v>270</v>
      </c>
      <c r="V307" s="76" t="s">
        <v>271</v>
      </c>
      <c r="W307" s="76" t="s">
        <v>272</v>
      </c>
      <c r="X307" s="76" t="s">
        <v>273</v>
      </c>
      <c r="Y307" s="76" t="s">
        <v>274</v>
      </c>
      <c r="Z307" s="76" t="s">
        <v>1139</v>
      </c>
      <c r="AA307" s="76" t="s">
        <v>2994</v>
      </c>
      <c r="AB307" s="76">
        <v>591</v>
      </c>
    </row>
    <row r="308" spans="1:28" ht="18.75" customHeight="1" x14ac:dyDescent="0.55000000000000004">
      <c r="A308" s="109">
        <v>235015</v>
      </c>
      <c r="B308" s="76" t="s">
        <v>855</v>
      </c>
      <c r="C308" s="76" t="s">
        <v>633</v>
      </c>
      <c r="D308" s="76" t="s">
        <v>1233</v>
      </c>
      <c r="E308" s="76" t="s">
        <v>647</v>
      </c>
      <c r="F308" s="76" t="s">
        <v>627</v>
      </c>
      <c r="G308" s="106">
        <v>45556</v>
      </c>
      <c r="H308" s="106">
        <v>45556</v>
      </c>
      <c r="I308" s="76" t="s">
        <v>2966</v>
      </c>
      <c r="J308" s="76">
        <v>1</v>
      </c>
      <c r="K308" s="76" t="s">
        <v>856</v>
      </c>
      <c r="L308" s="76" t="s">
        <v>651</v>
      </c>
      <c r="M308" s="76" t="s">
        <v>815</v>
      </c>
      <c r="N308" s="76" t="s">
        <v>1233</v>
      </c>
      <c r="O308" s="76" t="s">
        <v>629</v>
      </c>
      <c r="P308" s="76" t="s">
        <v>2934</v>
      </c>
      <c r="Q308" s="76" t="s">
        <v>630</v>
      </c>
      <c r="R308" s="76" t="s">
        <v>839</v>
      </c>
      <c r="S308" s="76" t="s">
        <v>633</v>
      </c>
      <c r="T308" s="76" t="s">
        <v>1233</v>
      </c>
      <c r="U308" s="76" t="s">
        <v>270</v>
      </c>
      <c r="V308" s="76" t="s">
        <v>271</v>
      </c>
      <c r="W308" s="76" t="s">
        <v>272</v>
      </c>
      <c r="X308" s="76" t="s">
        <v>273</v>
      </c>
      <c r="Y308" s="76" t="s">
        <v>274</v>
      </c>
      <c r="Z308" s="76" t="s">
        <v>1139</v>
      </c>
      <c r="AA308" s="76" t="s">
        <v>2997</v>
      </c>
      <c r="AB308" s="76">
        <v>592</v>
      </c>
    </row>
    <row r="309" spans="1:28" ht="18.75" customHeight="1" x14ac:dyDescent="0.55000000000000004">
      <c r="A309" s="109">
        <v>235016</v>
      </c>
      <c r="B309" s="76" t="s">
        <v>2968</v>
      </c>
      <c r="C309" s="76" t="s">
        <v>633</v>
      </c>
      <c r="D309" s="76" t="s">
        <v>1233</v>
      </c>
      <c r="E309" s="76" t="s">
        <v>647</v>
      </c>
      <c r="F309" s="76" t="s">
        <v>627</v>
      </c>
      <c r="G309" s="106">
        <v>45577</v>
      </c>
      <c r="H309" s="106">
        <v>45577</v>
      </c>
      <c r="I309" s="76" t="s">
        <v>2969</v>
      </c>
      <c r="J309" s="76">
        <v>1</v>
      </c>
      <c r="K309" s="76" t="s">
        <v>2970</v>
      </c>
      <c r="L309" s="76" t="s">
        <v>651</v>
      </c>
      <c r="M309" s="76" t="s">
        <v>815</v>
      </c>
      <c r="N309" s="76" t="s">
        <v>1233</v>
      </c>
      <c r="O309" s="76" t="s">
        <v>629</v>
      </c>
      <c r="P309" s="76" t="s">
        <v>2934</v>
      </c>
      <c r="Q309" s="76" t="s">
        <v>630</v>
      </c>
      <c r="R309" s="76" t="s">
        <v>839</v>
      </c>
      <c r="S309" s="76" t="s">
        <v>633</v>
      </c>
      <c r="T309" s="76" t="s">
        <v>1233</v>
      </c>
      <c r="U309" s="76" t="s">
        <v>270</v>
      </c>
      <c r="V309" s="76" t="s">
        <v>271</v>
      </c>
      <c r="W309" s="76" t="s">
        <v>272</v>
      </c>
      <c r="X309" s="76" t="s">
        <v>273</v>
      </c>
      <c r="Y309" s="76" t="s">
        <v>274</v>
      </c>
      <c r="Z309" s="76" t="s">
        <v>1139</v>
      </c>
      <c r="AA309" s="76" t="s">
        <v>2999</v>
      </c>
      <c r="AB309" s="76">
        <v>593</v>
      </c>
    </row>
    <row r="310" spans="1:28" ht="18.75" customHeight="1" x14ac:dyDescent="0.55000000000000004">
      <c r="A310" s="109">
        <v>235017</v>
      </c>
      <c r="B310" s="76" t="s">
        <v>857</v>
      </c>
      <c r="C310" s="76" t="s">
        <v>633</v>
      </c>
      <c r="D310" s="76" t="s">
        <v>1233</v>
      </c>
      <c r="E310" s="76" t="s">
        <v>647</v>
      </c>
      <c r="F310" s="76" t="s">
        <v>627</v>
      </c>
      <c r="G310" s="106">
        <v>45585</v>
      </c>
      <c r="H310" s="106">
        <v>45585</v>
      </c>
      <c r="I310" s="76" t="s">
        <v>2972</v>
      </c>
      <c r="J310" s="76">
        <v>1</v>
      </c>
      <c r="K310" s="76" t="s">
        <v>858</v>
      </c>
      <c r="L310" s="76" t="s">
        <v>651</v>
      </c>
      <c r="M310" s="76" t="s">
        <v>815</v>
      </c>
      <c r="N310" s="76" t="s">
        <v>1233</v>
      </c>
      <c r="O310" s="76" t="s">
        <v>629</v>
      </c>
      <c r="P310" s="76" t="s">
        <v>2929</v>
      </c>
      <c r="Q310" s="76" t="s">
        <v>968</v>
      </c>
      <c r="R310" s="76" t="s">
        <v>839</v>
      </c>
      <c r="S310" s="76" t="s">
        <v>633</v>
      </c>
      <c r="T310" s="76" t="s">
        <v>1233</v>
      </c>
      <c r="U310" s="76" t="s">
        <v>270</v>
      </c>
      <c r="V310" s="76" t="s">
        <v>271</v>
      </c>
      <c r="W310" s="76" t="s">
        <v>272</v>
      </c>
      <c r="X310" s="76" t="s">
        <v>273</v>
      </c>
      <c r="Y310" s="76" t="s">
        <v>274</v>
      </c>
      <c r="Z310" s="76" t="s">
        <v>1139</v>
      </c>
      <c r="AA310" s="76" t="s">
        <v>3001</v>
      </c>
      <c r="AB310" s="76">
        <v>594</v>
      </c>
    </row>
    <row r="311" spans="1:28" ht="18.75" customHeight="1" x14ac:dyDescent="0.55000000000000004">
      <c r="A311" s="108">
        <v>235020</v>
      </c>
      <c r="B311" s="76" t="s">
        <v>1140</v>
      </c>
      <c r="C311" s="76" t="s">
        <v>633</v>
      </c>
      <c r="D311" s="76" t="s">
        <v>1233</v>
      </c>
      <c r="E311" s="76" t="s">
        <v>647</v>
      </c>
      <c r="F311" s="76" t="s">
        <v>627</v>
      </c>
      <c r="G311" s="106">
        <v>45620</v>
      </c>
      <c r="H311" s="106">
        <v>45620</v>
      </c>
      <c r="I311" s="76" t="s">
        <v>2974</v>
      </c>
      <c r="J311" s="76">
        <v>1</v>
      </c>
      <c r="K311" s="76" t="s">
        <v>2975</v>
      </c>
      <c r="L311" s="76" t="s">
        <v>651</v>
      </c>
      <c r="M311" s="76" t="s">
        <v>815</v>
      </c>
      <c r="N311" s="76" t="s">
        <v>1233</v>
      </c>
      <c r="O311" s="76" t="s">
        <v>629</v>
      </c>
      <c r="P311" s="76" t="s">
        <v>2976</v>
      </c>
      <c r="Q311" s="76" t="s">
        <v>630</v>
      </c>
      <c r="R311" s="76" t="s">
        <v>839</v>
      </c>
      <c r="S311" s="76" t="s">
        <v>633</v>
      </c>
      <c r="T311" s="76" t="s">
        <v>1233</v>
      </c>
      <c r="U311" s="76" t="s">
        <v>270</v>
      </c>
      <c r="V311" s="76" t="s">
        <v>271</v>
      </c>
      <c r="W311" s="76" t="s">
        <v>272</v>
      </c>
      <c r="X311" s="76" t="s">
        <v>273</v>
      </c>
      <c r="Y311" s="76" t="s">
        <v>274</v>
      </c>
      <c r="Z311" s="76" t="s">
        <v>1139</v>
      </c>
      <c r="AA311" s="76" t="s">
        <v>3012</v>
      </c>
      <c r="AB311" s="76">
        <v>597</v>
      </c>
    </row>
    <row r="312" spans="1:28" ht="18.75" customHeight="1" x14ac:dyDescent="0.55000000000000004">
      <c r="A312" s="108">
        <v>235021</v>
      </c>
      <c r="B312" s="76" t="s">
        <v>1113</v>
      </c>
      <c r="C312" s="76" t="s">
        <v>633</v>
      </c>
      <c r="D312" s="76" t="s">
        <v>1233</v>
      </c>
      <c r="E312" s="76" t="s">
        <v>647</v>
      </c>
      <c r="F312" s="76" t="s">
        <v>627</v>
      </c>
      <c r="G312" s="106">
        <v>45627</v>
      </c>
      <c r="H312" s="106">
        <v>45627</v>
      </c>
      <c r="I312" s="76" t="s">
        <v>2978</v>
      </c>
      <c r="J312" s="76">
        <v>1</v>
      </c>
      <c r="K312" s="76" t="s">
        <v>2979</v>
      </c>
      <c r="L312" s="76" t="s">
        <v>651</v>
      </c>
      <c r="M312" s="76" t="s">
        <v>815</v>
      </c>
      <c r="N312" s="76" t="s">
        <v>1233</v>
      </c>
      <c r="O312" s="76" t="s">
        <v>629</v>
      </c>
      <c r="P312" s="76" t="s">
        <v>2980</v>
      </c>
      <c r="Q312" s="76" t="s">
        <v>672</v>
      </c>
      <c r="R312" s="76" t="s">
        <v>839</v>
      </c>
      <c r="S312" s="76" t="s">
        <v>633</v>
      </c>
      <c r="T312" s="76" t="s">
        <v>1233</v>
      </c>
      <c r="U312" s="76" t="s">
        <v>270</v>
      </c>
      <c r="V312" s="76" t="s">
        <v>271</v>
      </c>
      <c r="W312" s="76" t="s">
        <v>272</v>
      </c>
      <c r="X312" s="76" t="s">
        <v>273</v>
      </c>
      <c r="Y312" s="76" t="s">
        <v>274</v>
      </c>
      <c r="Z312" s="76" t="s">
        <v>1139</v>
      </c>
      <c r="AA312" s="76" t="s">
        <v>3014</v>
      </c>
      <c r="AB312" s="76">
        <v>598</v>
      </c>
    </row>
    <row r="313" spans="1:28" ht="18.75" customHeight="1" x14ac:dyDescent="0.55000000000000004">
      <c r="A313" s="108">
        <v>235022</v>
      </c>
      <c r="B313" s="76" t="s">
        <v>1141</v>
      </c>
      <c r="C313" s="76" t="s">
        <v>633</v>
      </c>
      <c r="D313" s="76" t="s">
        <v>1233</v>
      </c>
      <c r="E313" s="76" t="s">
        <v>647</v>
      </c>
      <c r="F313" s="76" t="s">
        <v>627</v>
      </c>
      <c r="G313" s="106">
        <v>45641</v>
      </c>
      <c r="H313" s="106">
        <v>45641</v>
      </c>
      <c r="I313" s="76" t="s">
        <v>2982</v>
      </c>
      <c r="J313" s="76">
        <v>1</v>
      </c>
      <c r="K313" s="76" t="s">
        <v>1142</v>
      </c>
      <c r="L313" s="76" t="s">
        <v>651</v>
      </c>
      <c r="M313" s="76" t="s">
        <v>815</v>
      </c>
      <c r="N313" s="76" t="s">
        <v>1233</v>
      </c>
      <c r="O313" s="76" t="s">
        <v>629</v>
      </c>
      <c r="P313" s="76" t="s">
        <v>2980</v>
      </c>
      <c r="Q313" s="76" t="s">
        <v>677</v>
      </c>
      <c r="R313" s="76" t="s">
        <v>839</v>
      </c>
      <c r="S313" s="76" t="s">
        <v>633</v>
      </c>
      <c r="T313" s="76" t="s">
        <v>1233</v>
      </c>
      <c r="U313" s="76" t="s">
        <v>270</v>
      </c>
      <c r="V313" s="76" t="s">
        <v>271</v>
      </c>
      <c r="W313" s="76" t="s">
        <v>272</v>
      </c>
      <c r="X313" s="76" t="s">
        <v>273</v>
      </c>
      <c r="Y313" s="76" t="s">
        <v>274</v>
      </c>
      <c r="Z313" s="76" t="s">
        <v>1139</v>
      </c>
      <c r="AA313" s="76" t="s">
        <v>3016</v>
      </c>
      <c r="AB313" s="76">
        <v>122</v>
      </c>
    </row>
    <row r="314" spans="1:28" ht="18.75" customHeight="1" x14ac:dyDescent="0.55000000000000004">
      <c r="A314" s="108">
        <v>235023</v>
      </c>
      <c r="B314" s="76" t="s">
        <v>1143</v>
      </c>
      <c r="C314" s="76" t="s">
        <v>633</v>
      </c>
      <c r="D314" s="76" t="s">
        <v>1233</v>
      </c>
      <c r="E314" s="76" t="s">
        <v>647</v>
      </c>
      <c r="F314" s="76" t="s">
        <v>627</v>
      </c>
      <c r="G314" s="106">
        <v>45647</v>
      </c>
      <c r="H314" s="106">
        <v>45647</v>
      </c>
      <c r="I314" s="76" t="s">
        <v>2984</v>
      </c>
      <c r="J314" s="76">
        <v>1</v>
      </c>
      <c r="K314" s="76" t="s">
        <v>1144</v>
      </c>
      <c r="L314" s="76" t="s">
        <v>651</v>
      </c>
      <c r="M314" s="76" t="s">
        <v>815</v>
      </c>
      <c r="N314" s="76" t="s">
        <v>1233</v>
      </c>
      <c r="O314" s="76" t="s">
        <v>629</v>
      </c>
      <c r="P314" s="76" t="s">
        <v>2980</v>
      </c>
      <c r="Q314" s="76" t="s">
        <v>675</v>
      </c>
      <c r="R314" s="76" t="s">
        <v>839</v>
      </c>
      <c r="S314" s="76" t="s">
        <v>633</v>
      </c>
      <c r="T314" s="76" t="s">
        <v>1233</v>
      </c>
      <c r="U314" s="76" t="s">
        <v>270</v>
      </c>
      <c r="V314" s="76" t="s">
        <v>271</v>
      </c>
      <c r="W314" s="76" t="s">
        <v>272</v>
      </c>
      <c r="X314" s="76" t="s">
        <v>273</v>
      </c>
      <c r="Y314" s="76" t="s">
        <v>274</v>
      </c>
      <c r="Z314" s="76" t="s">
        <v>1139</v>
      </c>
      <c r="AA314" s="76" t="s">
        <v>3018</v>
      </c>
      <c r="AB314" s="76">
        <v>123</v>
      </c>
    </row>
    <row r="315" spans="1:28" ht="18.75" customHeight="1" x14ac:dyDescent="0.55000000000000004">
      <c r="A315" s="108">
        <v>235024</v>
      </c>
      <c r="B315" s="76" t="s">
        <v>2986</v>
      </c>
      <c r="C315" s="76" t="s">
        <v>633</v>
      </c>
      <c r="D315" s="76" t="s">
        <v>1233</v>
      </c>
      <c r="E315" s="76" t="s">
        <v>647</v>
      </c>
      <c r="F315" s="76" t="s">
        <v>627</v>
      </c>
      <c r="G315" s="106">
        <v>45654</v>
      </c>
      <c r="H315" s="106">
        <v>45654</v>
      </c>
      <c r="I315" s="76" t="s">
        <v>2987</v>
      </c>
      <c r="J315" s="76">
        <v>1</v>
      </c>
      <c r="K315" s="76" t="s">
        <v>1145</v>
      </c>
      <c r="L315" s="76" t="s">
        <v>651</v>
      </c>
      <c r="M315" s="76" t="s">
        <v>815</v>
      </c>
      <c r="N315" s="76" t="s">
        <v>1233</v>
      </c>
      <c r="O315" s="76" t="s">
        <v>629</v>
      </c>
      <c r="P315" s="76" t="s">
        <v>2980</v>
      </c>
      <c r="Q315" s="76" t="s">
        <v>648</v>
      </c>
      <c r="R315" s="76" t="s">
        <v>839</v>
      </c>
      <c r="S315" s="76" t="s">
        <v>633</v>
      </c>
      <c r="T315" s="76" t="s">
        <v>1233</v>
      </c>
      <c r="U315" s="76" t="s">
        <v>270</v>
      </c>
      <c r="V315" s="76" t="s">
        <v>271</v>
      </c>
      <c r="W315" s="76" t="s">
        <v>272</v>
      </c>
      <c r="X315" s="76" t="s">
        <v>273</v>
      </c>
      <c r="Y315" s="76" t="s">
        <v>274</v>
      </c>
      <c r="Z315" s="76" t="s">
        <v>1139</v>
      </c>
      <c r="AA315" s="76" t="s">
        <v>3023</v>
      </c>
      <c r="AB315" s="76">
        <v>124</v>
      </c>
    </row>
    <row r="316" spans="1:28" ht="18.75" customHeight="1" x14ac:dyDescent="0.55000000000000004">
      <c r="A316" s="108">
        <v>235025</v>
      </c>
      <c r="B316" s="76" t="s">
        <v>1627</v>
      </c>
      <c r="C316" s="76" t="s">
        <v>633</v>
      </c>
      <c r="D316" s="76" t="s">
        <v>1233</v>
      </c>
      <c r="E316" s="76" t="s">
        <v>647</v>
      </c>
      <c r="F316" s="76" t="s">
        <v>627</v>
      </c>
      <c r="G316" s="106">
        <v>45668</v>
      </c>
      <c r="H316" s="106">
        <v>45668</v>
      </c>
      <c r="I316" s="76" t="s">
        <v>2989</v>
      </c>
      <c r="J316" s="76">
        <v>1</v>
      </c>
      <c r="K316" s="76" t="s">
        <v>1628</v>
      </c>
      <c r="L316" s="76" t="s">
        <v>651</v>
      </c>
      <c r="M316" s="76" t="s">
        <v>815</v>
      </c>
      <c r="N316" s="76" t="s">
        <v>1233</v>
      </c>
      <c r="O316" s="76" t="s">
        <v>629</v>
      </c>
      <c r="P316" s="76" t="s">
        <v>2980</v>
      </c>
      <c r="Q316" s="76" t="s">
        <v>672</v>
      </c>
      <c r="R316" s="76" t="s">
        <v>839</v>
      </c>
      <c r="S316" s="76" t="s">
        <v>633</v>
      </c>
      <c r="T316" s="76" t="s">
        <v>1233</v>
      </c>
      <c r="U316" s="76" t="s">
        <v>270</v>
      </c>
      <c r="V316" s="76" t="s">
        <v>271</v>
      </c>
      <c r="W316" s="76" t="s">
        <v>272</v>
      </c>
      <c r="X316" s="76" t="s">
        <v>273</v>
      </c>
      <c r="Y316" s="76" t="s">
        <v>274</v>
      </c>
      <c r="Z316" s="76" t="s">
        <v>1139</v>
      </c>
      <c r="AA316" s="76" t="s">
        <v>3025</v>
      </c>
      <c r="AB316" s="76">
        <v>125</v>
      </c>
    </row>
    <row r="317" spans="1:28" ht="18.75" customHeight="1" x14ac:dyDescent="0.55000000000000004">
      <c r="A317" s="108">
        <v>235026</v>
      </c>
      <c r="B317" s="76" t="s">
        <v>2991</v>
      </c>
      <c r="C317" s="76" t="s">
        <v>633</v>
      </c>
      <c r="D317" s="76" t="s">
        <v>1233</v>
      </c>
      <c r="E317" s="76" t="s">
        <v>647</v>
      </c>
      <c r="F317" s="76" t="s">
        <v>627</v>
      </c>
      <c r="G317" s="106">
        <v>45683</v>
      </c>
      <c r="H317" s="106">
        <v>45683</v>
      </c>
      <c r="I317" s="76" t="s">
        <v>2992</v>
      </c>
      <c r="J317" s="76">
        <v>1</v>
      </c>
      <c r="K317" s="76" t="s">
        <v>2993</v>
      </c>
      <c r="L317" s="76" t="s">
        <v>651</v>
      </c>
      <c r="M317" s="76" t="s">
        <v>815</v>
      </c>
      <c r="N317" s="76" t="s">
        <v>1233</v>
      </c>
      <c r="O317" s="76" t="s">
        <v>629</v>
      </c>
      <c r="P317" s="76" t="s">
        <v>2980</v>
      </c>
      <c r="Q317" s="76" t="s">
        <v>672</v>
      </c>
      <c r="R317" s="76" t="s">
        <v>839</v>
      </c>
      <c r="S317" s="76" t="s">
        <v>633</v>
      </c>
      <c r="T317" s="76" t="s">
        <v>1233</v>
      </c>
      <c r="U317" s="76" t="s">
        <v>270</v>
      </c>
      <c r="V317" s="76" t="s">
        <v>271</v>
      </c>
      <c r="W317" s="76" t="s">
        <v>272</v>
      </c>
      <c r="X317" s="76" t="s">
        <v>273</v>
      </c>
      <c r="Y317" s="76" t="s">
        <v>274</v>
      </c>
      <c r="Z317" s="76" t="s">
        <v>1139</v>
      </c>
      <c r="AA317" s="76" t="s">
        <v>3027</v>
      </c>
      <c r="AB317" s="76">
        <v>126</v>
      </c>
    </row>
    <row r="318" spans="1:28" ht="18.75" customHeight="1" x14ac:dyDescent="0.55000000000000004">
      <c r="A318" s="108">
        <v>235027</v>
      </c>
      <c r="B318" s="76" t="s">
        <v>1146</v>
      </c>
      <c r="C318" s="76" t="s">
        <v>633</v>
      </c>
      <c r="D318" s="76" t="s">
        <v>1233</v>
      </c>
      <c r="E318" s="76" t="s">
        <v>647</v>
      </c>
      <c r="F318" s="76" t="s">
        <v>627</v>
      </c>
      <c r="G318" s="106">
        <v>45690</v>
      </c>
      <c r="H318" s="106">
        <v>45690</v>
      </c>
      <c r="I318" s="76" t="s">
        <v>2995</v>
      </c>
      <c r="J318" s="76">
        <v>1</v>
      </c>
      <c r="K318" s="76" t="s">
        <v>2996</v>
      </c>
      <c r="L318" s="76" t="s">
        <v>651</v>
      </c>
      <c r="M318" s="76" t="s">
        <v>815</v>
      </c>
      <c r="N318" s="76" t="s">
        <v>1233</v>
      </c>
      <c r="O318" s="76" t="s">
        <v>629</v>
      </c>
      <c r="P318" s="76" t="s">
        <v>2976</v>
      </c>
      <c r="Q318" s="76" t="s">
        <v>630</v>
      </c>
      <c r="R318" s="76" t="s">
        <v>839</v>
      </c>
      <c r="S318" s="76" t="s">
        <v>633</v>
      </c>
      <c r="T318" s="76" t="s">
        <v>1233</v>
      </c>
      <c r="U318" s="76" t="s">
        <v>270</v>
      </c>
      <c r="V318" s="76" t="s">
        <v>271</v>
      </c>
      <c r="W318" s="76" t="s">
        <v>272</v>
      </c>
      <c r="X318" s="76" t="s">
        <v>273</v>
      </c>
      <c r="Y318" s="76" t="s">
        <v>274</v>
      </c>
      <c r="Z318" s="76" t="s">
        <v>1139</v>
      </c>
      <c r="AA318" s="76" t="s">
        <v>3029</v>
      </c>
      <c r="AB318" s="76">
        <v>127</v>
      </c>
    </row>
    <row r="319" spans="1:28" ht="18.75" customHeight="1" x14ac:dyDescent="0.55000000000000004">
      <c r="A319" s="108">
        <v>235028</v>
      </c>
      <c r="B319" s="76" t="s">
        <v>1147</v>
      </c>
      <c r="C319" s="76" t="s">
        <v>633</v>
      </c>
      <c r="D319" s="76" t="s">
        <v>1233</v>
      </c>
      <c r="E319" s="76" t="s">
        <v>647</v>
      </c>
      <c r="F319" s="76" t="s">
        <v>627</v>
      </c>
      <c r="G319" s="106">
        <v>45703</v>
      </c>
      <c r="H319" s="106">
        <v>45703</v>
      </c>
      <c r="I319" s="76" t="s">
        <v>2998</v>
      </c>
      <c r="J319" s="76">
        <v>1</v>
      </c>
      <c r="K319" s="76" t="s">
        <v>1148</v>
      </c>
      <c r="L319" s="76" t="s">
        <v>651</v>
      </c>
      <c r="M319" s="76" t="s">
        <v>815</v>
      </c>
      <c r="N319" s="76" t="s">
        <v>1233</v>
      </c>
      <c r="O319" s="76" t="s">
        <v>629</v>
      </c>
      <c r="P319" s="76" t="s">
        <v>2980</v>
      </c>
      <c r="Q319" s="76" t="s">
        <v>648</v>
      </c>
      <c r="R319" s="76" t="s">
        <v>839</v>
      </c>
      <c r="S319" s="76" t="s">
        <v>633</v>
      </c>
      <c r="T319" s="76" t="s">
        <v>1233</v>
      </c>
      <c r="U319" s="76" t="s">
        <v>270</v>
      </c>
      <c r="V319" s="76" t="s">
        <v>271</v>
      </c>
      <c r="W319" s="76" t="s">
        <v>272</v>
      </c>
      <c r="X319" s="76" t="s">
        <v>273</v>
      </c>
      <c r="Y319" s="76" t="s">
        <v>274</v>
      </c>
      <c r="Z319" s="76" t="s">
        <v>1139</v>
      </c>
      <c r="AA319" s="76" t="s">
        <v>3030</v>
      </c>
      <c r="AB319" s="76">
        <v>128</v>
      </c>
    </row>
    <row r="320" spans="1:28" ht="18.75" customHeight="1" x14ac:dyDescent="0.55000000000000004">
      <c r="A320" s="108">
        <v>235029</v>
      </c>
      <c r="B320" s="76" t="s">
        <v>1149</v>
      </c>
      <c r="C320" s="76" t="s">
        <v>633</v>
      </c>
      <c r="D320" s="76" t="s">
        <v>1233</v>
      </c>
      <c r="E320" s="76" t="s">
        <v>647</v>
      </c>
      <c r="F320" s="76" t="s">
        <v>627</v>
      </c>
      <c r="G320" s="106">
        <v>45731</v>
      </c>
      <c r="H320" s="106">
        <v>45731</v>
      </c>
      <c r="I320" s="76" t="s">
        <v>3000</v>
      </c>
      <c r="J320" s="76">
        <v>1</v>
      </c>
      <c r="K320" s="76" t="s">
        <v>1150</v>
      </c>
      <c r="L320" s="76" t="s">
        <v>651</v>
      </c>
      <c r="M320" s="76" t="s">
        <v>815</v>
      </c>
      <c r="N320" s="76" t="s">
        <v>1233</v>
      </c>
      <c r="O320" s="76" t="s">
        <v>629</v>
      </c>
      <c r="P320" s="76" t="s">
        <v>2980</v>
      </c>
      <c r="Q320" s="76" t="s">
        <v>675</v>
      </c>
      <c r="R320" s="76" t="s">
        <v>839</v>
      </c>
      <c r="S320" s="76" t="s">
        <v>633</v>
      </c>
      <c r="T320" s="76" t="s">
        <v>1233</v>
      </c>
      <c r="U320" s="76" t="s">
        <v>270</v>
      </c>
      <c r="V320" s="76" t="s">
        <v>271</v>
      </c>
      <c r="W320" s="76" t="s">
        <v>272</v>
      </c>
      <c r="X320" s="76" t="s">
        <v>273</v>
      </c>
      <c r="Y320" s="76" t="s">
        <v>274</v>
      </c>
      <c r="Z320" s="76" t="s">
        <v>1139</v>
      </c>
      <c r="AA320" s="76" t="s">
        <v>3031</v>
      </c>
      <c r="AB320" s="76">
        <v>129</v>
      </c>
    </row>
    <row r="321" spans="1:28" ht="18.75" customHeight="1" x14ac:dyDescent="0.55000000000000004">
      <c r="A321" s="108">
        <v>235030</v>
      </c>
      <c r="B321" s="76" t="s">
        <v>1151</v>
      </c>
      <c r="C321" s="76" t="s">
        <v>633</v>
      </c>
      <c r="D321" s="76" t="s">
        <v>1233</v>
      </c>
      <c r="E321" s="76" t="s">
        <v>647</v>
      </c>
      <c r="F321" s="76" t="s">
        <v>627</v>
      </c>
      <c r="G321" s="106">
        <v>45738</v>
      </c>
      <c r="H321" s="106">
        <v>45738</v>
      </c>
      <c r="I321" s="76" t="s">
        <v>3002</v>
      </c>
      <c r="J321" s="76">
        <v>1</v>
      </c>
      <c r="K321" s="76" t="s">
        <v>3003</v>
      </c>
      <c r="L321" s="76" t="s">
        <v>651</v>
      </c>
      <c r="M321" s="76" t="s">
        <v>815</v>
      </c>
      <c r="N321" s="76" t="s">
        <v>1233</v>
      </c>
      <c r="O321" s="76" t="s">
        <v>629</v>
      </c>
      <c r="P321" s="76" t="s">
        <v>2980</v>
      </c>
      <c r="Q321" s="76" t="s">
        <v>630</v>
      </c>
      <c r="R321" s="76" t="s">
        <v>839</v>
      </c>
      <c r="S321" s="76" t="s">
        <v>633</v>
      </c>
      <c r="T321" s="76" t="s">
        <v>1233</v>
      </c>
      <c r="U321" s="76" t="s">
        <v>270</v>
      </c>
      <c r="V321" s="76" t="s">
        <v>271</v>
      </c>
      <c r="W321" s="76" t="s">
        <v>272</v>
      </c>
      <c r="X321" s="76" t="s">
        <v>273</v>
      </c>
      <c r="Y321" s="76" t="s">
        <v>274</v>
      </c>
      <c r="Z321" s="76" t="s">
        <v>1139</v>
      </c>
      <c r="AA321" s="76" t="s">
        <v>3032</v>
      </c>
      <c r="AB321" s="76">
        <v>130</v>
      </c>
    </row>
    <row r="322" spans="1:28" ht="18.75" customHeight="1" x14ac:dyDescent="0.55000000000000004">
      <c r="A322" s="109">
        <v>236001</v>
      </c>
      <c r="B322" s="76" t="s">
        <v>3004</v>
      </c>
      <c r="C322" s="76" t="s">
        <v>649</v>
      </c>
      <c r="D322" s="76" t="s">
        <v>276</v>
      </c>
      <c r="E322" s="76" t="s">
        <v>647</v>
      </c>
      <c r="F322" s="76" t="s">
        <v>627</v>
      </c>
      <c r="G322" s="106">
        <v>45498</v>
      </c>
      <c r="H322" s="106">
        <v>45527</v>
      </c>
      <c r="I322" s="76" t="s">
        <v>3005</v>
      </c>
      <c r="J322" s="76">
        <v>2</v>
      </c>
      <c r="K322" s="76" t="s">
        <v>859</v>
      </c>
      <c r="L322" s="76" t="s">
        <v>3006</v>
      </c>
      <c r="M322" s="76" t="s">
        <v>2004</v>
      </c>
      <c r="N322" s="76" t="s">
        <v>3007</v>
      </c>
      <c r="O322" s="76" t="s">
        <v>629</v>
      </c>
      <c r="P322" s="76" t="s">
        <v>3008</v>
      </c>
      <c r="Q322" s="76" t="s">
        <v>630</v>
      </c>
      <c r="R322" s="76" t="s">
        <v>1583</v>
      </c>
      <c r="S322" s="76" t="s">
        <v>633</v>
      </c>
      <c r="T322" s="76" t="s">
        <v>276</v>
      </c>
      <c r="U322" s="76" t="s">
        <v>277</v>
      </c>
      <c r="V322" s="76" t="s">
        <v>278</v>
      </c>
      <c r="W322" s="76" t="s">
        <v>279</v>
      </c>
      <c r="X322" s="76" t="s">
        <v>280</v>
      </c>
      <c r="Y322" s="76" t="s">
        <v>281</v>
      </c>
      <c r="Z322" s="76" t="s">
        <v>3009</v>
      </c>
      <c r="AA322" s="76" t="s">
        <v>3034</v>
      </c>
      <c r="AB322" s="76">
        <v>131</v>
      </c>
    </row>
    <row r="323" spans="1:28" ht="18.75" customHeight="1" x14ac:dyDescent="0.55000000000000004">
      <c r="A323" s="109">
        <v>238001</v>
      </c>
      <c r="B323" s="76" t="s">
        <v>1411</v>
      </c>
      <c r="C323" s="76" t="s">
        <v>640</v>
      </c>
      <c r="D323" s="76" t="s">
        <v>288</v>
      </c>
      <c r="E323" s="76" t="s">
        <v>626</v>
      </c>
      <c r="F323" s="76" t="s">
        <v>635</v>
      </c>
      <c r="G323" s="106">
        <v>45427</v>
      </c>
      <c r="H323" s="106">
        <v>45429</v>
      </c>
      <c r="I323" s="76" t="s">
        <v>3010</v>
      </c>
      <c r="J323" s="76">
        <v>3</v>
      </c>
      <c r="K323" s="76" t="s">
        <v>1412</v>
      </c>
      <c r="L323" s="76" t="s">
        <v>1413</v>
      </c>
      <c r="M323" s="76" t="s">
        <v>676</v>
      </c>
      <c r="N323" s="76" t="s">
        <v>288</v>
      </c>
      <c r="O323" s="76" t="s">
        <v>629</v>
      </c>
      <c r="P323" s="76" t="s">
        <v>3011</v>
      </c>
      <c r="Q323" s="76" t="s">
        <v>861</v>
      </c>
      <c r="R323" s="76" t="s">
        <v>1414</v>
      </c>
      <c r="S323" s="76" t="s">
        <v>633</v>
      </c>
      <c r="T323" s="76" t="s">
        <v>288</v>
      </c>
      <c r="U323" s="76" t="s">
        <v>289</v>
      </c>
      <c r="V323" s="76" t="s">
        <v>290</v>
      </c>
      <c r="W323" s="76" t="s">
        <v>291</v>
      </c>
      <c r="X323" s="76" t="s">
        <v>1055</v>
      </c>
      <c r="Y323" s="76" t="s">
        <v>292</v>
      </c>
      <c r="Z323" s="76" t="s">
        <v>862</v>
      </c>
      <c r="AA323" s="76" t="s">
        <v>3037</v>
      </c>
      <c r="AB323" s="76">
        <v>132</v>
      </c>
    </row>
    <row r="324" spans="1:28" ht="18.75" customHeight="1" x14ac:dyDescent="0.55000000000000004">
      <c r="A324" s="109">
        <v>238002</v>
      </c>
      <c r="B324" s="76" t="s">
        <v>1418</v>
      </c>
      <c r="C324" s="76" t="s">
        <v>640</v>
      </c>
      <c r="D324" s="76" t="s">
        <v>288</v>
      </c>
      <c r="E324" s="76" t="s">
        <v>626</v>
      </c>
      <c r="F324" s="76" t="s">
        <v>635</v>
      </c>
      <c r="G324" s="106">
        <v>45432</v>
      </c>
      <c r="H324" s="106">
        <v>45433</v>
      </c>
      <c r="I324" s="76" t="s">
        <v>3013</v>
      </c>
      <c r="J324" s="76">
        <v>2</v>
      </c>
      <c r="K324" s="76" t="s">
        <v>1419</v>
      </c>
      <c r="L324" s="76" t="s">
        <v>864</v>
      </c>
      <c r="M324" s="76" t="s">
        <v>676</v>
      </c>
      <c r="N324" s="76" t="s">
        <v>288</v>
      </c>
      <c r="O324" s="76" t="s">
        <v>629</v>
      </c>
      <c r="P324" s="76" t="s">
        <v>3011</v>
      </c>
      <c r="Q324" s="76" t="s">
        <v>861</v>
      </c>
      <c r="R324" s="76" t="s">
        <v>1414</v>
      </c>
      <c r="S324" s="76" t="s">
        <v>633</v>
      </c>
      <c r="T324" s="76" t="s">
        <v>288</v>
      </c>
      <c r="U324" s="76" t="s">
        <v>289</v>
      </c>
      <c r="V324" s="76" t="s">
        <v>290</v>
      </c>
      <c r="W324" s="76" t="s">
        <v>291</v>
      </c>
      <c r="X324" s="76" t="s">
        <v>1055</v>
      </c>
      <c r="Y324" s="76" t="s">
        <v>292</v>
      </c>
      <c r="Z324" s="76" t="s">
        <v>862</v>
      </c>
      <c r="AA324" s="76" t="s">
        <v>3042</v>
      </c>
      <c r="AB324" s="76">
        <v>133</v>
      </c>
    </row>
    <row r="325" spans="1:28" ht="18.75" customHeight="1" x14ac:dyDescent="0.55000000000000004">
      <c r="A325" s="109">
        <v>238003</v>
      </c>
      <c r="B325" s="76" t="s">
        <v>1420</v>
      </c>
      <c r="C325" s="76" t="s">
        <v>640</v>
      </c>
      <c r="D325" s="76" t="s">
        <v>288</v>
      </c>
      <c r="E325" s="76" t="s">
        <v>626</v>
      </c>
      <c r="F325" s="76" t="s">
        <v>635</v>
      </c>
      <c r="G325" s="106">
        <v>45434</v>
      </c>
      <c r="H325" s="106">
        <v>45436</v>
      </c>
      <c r="I325" s="76" t="s">
        <v>3015</v>
      </c>
      <c r="J325" s="76">
        <v>3</v>
      </c>
      <c r="K325" s="76" t="s">
        <v>1421</v>
      </c>
      <c r="L325" s="76" t="s">
        <v>865</v>
      </c>
      <c r="M325" s="76" t="s">
        <v>662</v>
      </c>
      <c r="N325" s="76" t="s">
        <v>288</v>
      </c>
      <c r="O325" s="76" t="s">
        <v>629</v>
      </c>
      <c r="P325" s="76" t="s">
        <v>3011</v>
      </c>
      <c r="Q325" s="76" t="s">
        <v>863</v>
      </c>
      <c r="R325" s="76" t="s">
        <v>1414</v>
      </c>
      <c r="S325" s="76" t="s">
        <v>633</v>
      </c>
      <c r="T325" s="76" t="s">
        <v>288</v>
      </c>
      <c r="U325" s="76" t="s">
        <v>289</v>
      </c>
      <c r="V325" s="76" t="s">
        <v>290</v>
      </c>
      <c r="W325" s="76" t="s">
        <v>291</v>
      </c>
      <c r="X325" s="76" t="s">
        <v>1055</v>
      </c>
      <c r="Y325" s="76" t="s">
        <v>292</v>
      </c>
      <c r="Z325" s="76" t="s">
        <v>862</v>
      </c>
      <c r="AA325" s="76" t="s">
        <v>3046</v>
      </c>
      <c r="AB325" s="76">
        <v>134</v>
      </c>
    </row>
    <row r="326" spans="1:28" ht="18.75" customHeight="1" x14ac:dyDescent="0.55000000000000004">
      <c r="A326" s="109">
        <v>238004</v>
      </c>
      <c r="B326" s="76" t="s">
        <v>1415</v>
      </c>
      <c r="C326" s="76" t="s">
        <v>640</v>
      </c>
      <c r="D326" s="76" t="s">
        <v>288</v>
      </c>
      <c r="E326" s="76" t="s">
        <v>626</v>
      </c>
      <c r="F326" s="76" t="s">
        <v>635</v>
      </c>
      <c r="G326" s="106">
        <v>45448</v>
      </c>
      <c r="H326" s="106">
        <v>45450</v>
      </c>
      <c r="I326" s="76" t="s">
        <v>3017</v>
      </c>
      <c r="J326" s="76">
        <v>3</v>
      </c>
      <c r="K326" s="76" t="s">
        <v>1416</v>
      </c>
      <c r="L326" s="76" t="s">
        <v>1417</v>
      </c>
      <c r="M326" s="76" t="s">
        <v>698</v>
      </c>
      <c r="N326" s="76" t="s">
        <v>288</v>
      </c>
      <c r="O326" s="76" t="s">
        <v>629</v>
      </c>
      <c r="P326" s="76" t="s">
        <v>3011</v>
      </c>
      <c r="Q326" s="76" t="s">
        <v>863</v>
      </c>
      <c r="R326" s="76" t="s">
        <v>1414</v>
      </c>
      <c r="S326" s="76" t="s">
        <v>633</v>
      </c>
      <c r="T326" s="76" t="s">
        <v>288</v>
      </c>
      <c r="U326" s="76" t="s">
        <v>289</v>
      </c>
      <c r="V326" s="76" t="s">
        <v>290</v>
      </c>
      <c r="W326" s="76" t="s">
        <v>291</v>
      </c>
      <c r="X326" s="76" t="s">
        <v>1055</v>
      </c>
      <c r="Y326" s="76" t="s">
        <v>292</v>
      </c>
      <c r="Z326" s="76" t="s">
        <v>862</v>
      </c>
      <c r="AA326" s="76" t="s">
        <v>3050</v>
      </c>
      <c r="AB326" s="76">
        <v>135</v>
      </c>
    </row>
    <row r="327" spans="1:28" ht="18.75" customHeight="1" x14ac:dyDescent="0.55000000000000004">
      <c r="A327" s="109">
        <v>238005</v>
      </c>
      <c r="B327" s="76" t="s">
        <v>3019</v>
      </c>
      <c r="C327" s="76" t="s">
        <v>640</v>
      </c>
      <c r="D327" s="76" t="s">
        <v>288</v>
      </c>
      <c r="E327" s="76" t="s">
        <v>626</v>
      </c>
      <c r="F327" s="76" t="s">
        <v>635</v>
      </c>
      <c r="G327" s="106">
        <v>45460</v>
      </c>
      <c r="H327" s="106">
        <v>45461</v>
      </c>
      <c r="I327" s="76" t="s">
        <v>3020</v>
      </c>
      <c r="J327" s="76">
        <v>2</v>
      </c>
      <c r="K327" s="76" t="s">
        <v>3021</v>
      </c>
      <c r="L327" s="76" t="s">
        <v>3022</v>
      </c>
      <c r="M327" s="76" t="s">
        <v>668</v>
      </c>
      <c r="N327" s="76" t="s">
        <v>288</v>
      </c>
      <c r="O327" s="76" t="s">
        <v>629</v>
      </c>
      <c r="P327" s="76" t="s">
        <v>3011</v>
      </c>
      <c r="Q327" s="76" t="s">
        <v>861</v>
      </c>
      <c r="R327" s="76" t="s">
        <v>1414</v>
      </c>
      <c r="S327" s="76" t="s">
        <v>633</v>
      </c>
      <c r="T327" s="76" t="s">
        <v>288</v>
      </c>
      <c r="U327" s="76" t="s">
        <v>289</v>
      </c>
      <c r="V327" s="76" t="s">
        <v>290</v>
      </c>
      <c r="W327" s="76" t="s">
        <v>291</v>
      </c>
      <c r="X327" s="76" t="s">
        <v>1055</v>
      </c>
      <c r="Y327" s="76" t="s">
        <v>292</v>
      </c>
      <c r="Z327" s="76" t="s">
        <v>862</v>
      </c>
      <c r="AA327" s="76" t="s">
        <v>3052</v>
      </c>
      <c r="AB327" s="76">
        <v>136</v>
      </c>
    </row>
    <row r="328" spans="1:28" ht="18.75" customHeight="1" x14ac:dyDescent="0.55000000000000004">
      <c r="A328" s="109">
        <v>238006</v>
      </c>
      <c r="B328" s="76" t="s">
        <v>1422</v>
      </c>
      <c r="C328" s="76" t="s">
        <v>640</v>
      </c>
      <c r="D328" s="76" t="s">
        <v>288</v>
      </c>
      <c r="E328" s="76" t="s">
        <v>626</v>
      </c>
      <c r="F328" s="76" t="s">
        <v>635</v>
      </c>
      <c r="G328" s="106">
        <v>45462</v>
      </c>
      <c r="H328" s="106">
        <v>45464</v>
      </c>
      <c r="I328" s="76" t="s">
        <v>3024</v>
      </c>
      <c r="J328" s="76">
        <v>3</v>
      </c>
      <c r="K328" s="76" t="s">
        <v>1423</v>
      </c>
      <c r="L328" s="76" t="s">
        <v>1054</v>
      </c>
      <c r="M328" s="76" t="s">
        <v>676</v>
      </c>
      <c r="N328" s="76" t="s">
        <v>288</v>
      </c>
      <c r="O328" s="76" t="s">
        <v>629</v>
      </c>
      <c r="P328" s="76" t="s">
        <v>3011</v>
      </c>
      <c r="Q328" s="76" t="s">
        <v>863</v>
      </c>
      <c r="R328" s="76" t="s">
        <v>1414</v>
      </c>
      <c r="S328" s="76" t="s">
        <v>633</v>
      </c>
      <c r="T328" s="76" t="s">
        <v>288</v>
      </c>
      <c r="U328" s="76" t="s">
        <v>289</v>
      </c>
      <c r="V328" s="76" t="s">
        <v>290</v>
      </c>
      <c r="W328" s="76" t="s">
        <v>291</v>
      </c>
      <c r="X328" s="76" t="s">
        <v>1055</v>
      </c>
      <c r="Y328" s="76" t="s">
        <v>292</v>
      </c>
      <c r="Z328" s="76" t="s">
        <v>862</v>
      </c>
      <c r="AA328" s="76" t="s">
        <v>3054</v>
      </c>
      <c r="AB328" s="76">
        <v>137</v>
      </c>
    </row>
    <row r="329" spans="1:28" ht="18.75" customHeight="1" x14ac:dyDescent="0.55000000000000004">
      <c r="A329" s="109">
        <v>238007</v>
      </c>
      <c r="B329" s="76" t="s">
        <v>1424</v>
      </c>
      <c r="C329" s="76" t="s">
        <v>640</v>
      </c>
      <c r="D329" s="76" t="s">
        <v>288</v>
      </c>
      <c r="E329" s="76" t="s">
        <v>626</v>
      </c>
      <c r="F329" s="76" t="s">
        <v>635</v>
      </c>
      <c r="G329" s="106">
        <v>45477</v>
      </c>
      <c r="H329" s="106">
        <v>45478</v>
      </c>
      <c r="I329" s="76" t="s">
        <v>3026</v>
      </c>
      <c r="J329" s="76">
        <v>2</v>
      </c>
      <c r="K329" s="76" t="s">
        <v>1425</v>
      </c>
      <c r="L329" s="76" t="s">
        <v>866</v>
      </c>
      <c r="M329" s="76" t="s">
        <v>662</v>
      </c>
      <c r="N329" s="76" t="s">
        <v>288</v>
      </c>
      <c r="O329" s="76" t="s">
        <v>629</v>
      </c>
      <c r="P329" s="76" t="s">
        <v>3011</v>
      </c>
      <c r="Q329" s="76" t="s">
        <v>863</v>
      </c>
      <c r="R329" s="76" t="s">
        <v>1414</v>
      </c>
      <c r="S329" s="76" t="s">
        <v>633</v>
      </c>
      <c r="T329" s="76" t="s">
        <v>288</v>
      </c>
      <c r="U329" s="76" t="s">
        <v>289</v>
      </c>
      <c r="V329" s="76" t="s">
        <v>290</v>
      </c>
      <c r="W329" s="76" t="s">
        <v>291</v>
      </c>
      <c r="X329" s="76" t="s">
        <v>1055</v>
      </c>
      <c r="Y329" s="76" t="s">
        <v>292</v>
      </c>
      <c r="Z329" s="76" t="s">
        <v>862</v>
      </c>
      <c r="AA329" s="76" t="s">
        <v>3056</v>
      </c>
      <c r="AB329" s="76">
        <v>138</v>
      </c>
    </row>
    <row r="330" spans="1:28" ht="18.5" customHeight="1" x14ac:dyDescent="0.55000000000000004">
      <c r="A330" s="109">
        <v>238008</v>
      </c>
      <c r="B330" s="76" t="s">
        <v>869</v>
      </c>
      <c r="C330" s="76" t="s">
        <v>640</v>
      </c>
      <c r="D330" s="76" t="s">
        <v>288</v>
      </c>
      <c r="E330" s="76" t="s">
        <v>626</v>
      </c>
      <c r="F330" s="76" t="s">
        <v>635</v>
      </c>
      <c r="G330" s="106">
        <v>45497</v>
      </c>
      <c r="H330" s="106">
        <v>45499</v>
      </c>
      <c r="I330" s="76" t="s">
        <v>3028</v>
      </c>
      <c r="J330" s="76">
        <v>3</v>
      </c>
      <c r="K330" s="76" t="s">
        <v>1428</v>
      </c>
      <c r="L330" s="76" t="s">
        <v>1057</v>
      </c>
      <c r="M330" s="76" t="s">
        <v>698</v>
      </c>
      <c r="N330" s="76" t="s">
        <v>288</v>
      </c>
      <c r="O330" s="76" t="s">
        <v>629</v>
      </c>
      <c r="P330" s="76" t="s">
        <v>3011</v>
      </c>
      <c r="Q330" s="76" t="s">
        <v>863</v>
      </c>
      <c r="R330" s="76" t="s">
        <v>1414</v>
      </c>
      <c r="S330" s="76" t="s">
        <v>633</v>
      </c>
      <c r="T330" s="76" t="s">
        <v>288</v>
      </c>
      <c r="U330" s="76" t="s">
        <v>289</v>
      </c>
      <c r="V330" s="76" t="s">
        <v>290</v>
      </c>
      <c r="W330" s="76" t="s">
        <v>291</v>
      </c>
      <c r="X330" s="76" t="s">
        <v>1055</v>
      </c>
      <c r="Y330" s="76" t="s">
        <v>292</v>
      </c>
      <c r="Z330" s="76" t="s">
        <v>862</v>
      </c>
      <c r="AA330" s="76" t="s">
        <v>3058</v>
      </c>
      <c r="AB330" s="76">
        <v>139</v>
      </c>
    </row>
    <row r="331" spans="1:28" ht="18.5" customHeight="1" x14ac:dyDescent="0.55000000000000004">
      <c r="A331" s="109">
        <v>238009</v>
      </c>
      <c r="B331" s="76" t="s">
        <v>870</v>
      </c>
      <c r="C331" s="76" t="s">
        <v>640</v>
      </c>
      <c r="D331" s="76" t="s">
        <v>288</v>
      </c>
      <c r="E331" s="76" t="s">
        <v>626</v>
      </c>
      <c r="F331" s="76" t="s">
        <v>635</v>
      </c>
      <c r="G331" s="106">
        <v>45497</v>
      </c>
      <c r="H331" s="106">
        <v>45499</v>
      </c>
      <c r="I331" s="76" t="s">
        <v>3028</v>
      </c>
      <c r="J331" s="76">
        <v>3</v>
      </c>
      <c r="K331" s="76" t="s">
        <v>1428</v>
      </c>
      <c r="L331" s="76" t="s">
        <v>1057</v>
      </c>
      <c r="M331" s="76" t="s">
        <v>698</v>
      </c>
      <c r="N331" s="76" t="s">
        <v>288</v>
      </c>
      <c r="O331" s="76" t="s">
        <v>629</v>
      </c>
      <c r="P331" s="76" t="s">
        <v>3011</v>
      </c>
      <c r="Q331" s="76" t="s">
        <v>863</v>
      </c>
      <c r="R331" s="76" t="s">
        <v>1414</v>
      </c>
      <c r="S331" s="76" t="s">
        <v>633</v>
      </c>
      <c r="T331" s="76" t="s">
        <v>288</v>
      </c>
      <c r="U331" s="76" t="s">
        <v>289</v>
      </c>
      <c r="V331" s="76" t="s">
        <v>290</v>
      </c>
      <c r="W331" s="76" t="s">
        <v>291</v>
      </c>
      <c r="X331" s="76" t="s">
        <v>1055</v>
      </c>
      <c r="Y331" s="76" t="s">
        <v>292</v>
      </c>
      <c r="Z331" s="76" t="s">
        <v>862</v>
      </c>
      <c r="AA331" s="76" t="s">
        <v>3060</v>
      </c>
      <c r="AB331" s="76">
        <v>140</v>
      </c>
    </row>
    <row r="332" spans="1:28" ht="18.75" customHeight="1" x14ac:dyDescent="0.55000000000000004">
      <c r="A332" s="109">
        <v>238010</v>
      </c>
      <c r="B332" s="76" t="s">
        <v>871</v>
      </c>
      <c r="C332" s="76" t="s">
        <v>640</v>
      </c>
      <c r="D332" s="76" t="s">
        <v>288</v>
      </c>
      <c r="E332" s="76" t="s">
        <v>626</v>
      </c>
      <c r="F332" s="76" t="s">
        <v>635</v>
      </c>
      <c r="G332" s="106">
        <v>45497</v>
      </c>
      <c r="H332" s="106">
        <v>45499</v>
      </c>
      <c r="I332" s="76" t="s">
        <v>3028</v>
      </c>
      <c r="J332" s="76">
        <v>3</v>
      </c>
      <c r="K332" s="76" t="s">
        <v>1428</v>
      </c>
      <c r="L332" s="76" t="s">
        <v>1057</v>
      </c>
      <c r="M332" s="76" t="s">
        <v>698</v>
      </c>
      <c r="N332" s="76" t="s">
        <v>288</v>
      </c>
      <c r="O332" s="76" t="s">
        <v>629</v>
      </c>
      <c r="P332" s="76" t="s">
        <v>3011</v>
      </c>
      <c r="Q332" s="76" t="s">
        <v>863</v>
      </c>
      <c r="R332" s="76" t="s">
        <v>1414</v>
      </c>
      <c r="S332" s="76" t="s">
        <v>633</v>
      </c>
      <c r="T332" s="76" t="s">
        <v>288</v>
      </c>
      <c r="U332" s="76" t="s">
        <v>289</v>
      </c>
      <c r="V332" s="76" t="s">
        <v>290</v>
      </c>
      <c r="W332" s="76" t="s">
        <v>291</v>
      </c>
      <c r="X332" s="76" t="s">
        <v>1055</v>
      </c>
      <c r="Y332" s="76" t="s">
        <v>292</v>
      </c>
      <c r="Z332" s="76" t="s">
        <v>862</v>
      </c>
      <c r="AA332" s="76" t="s">
        <v>3062</v>
      </c>
      <c r="AB332" s="76">
        <v>141</v>
      </c>
    </row>
    <row r="333" spans="1:28" ht="18.75" customHeight="1" x14ac:dyDescent="0.55000000000000004">
      <c r="A333" s="109">
        <v>238011</v>
      </c>
      <c r="B333" s="76" t="s">
        <v>872</v>
      </c>
      <c r="C333" s="76" t="s">
        <v>640</v>
      </c>
      <c r="D333" s="76" t="s">
        <v>288</v>
      </c>
      <c r="E333" s="76" t="s">
        <v>626</v>
      </c>
      <c r="F333" s="76" t="s">
        <v>635</v>
      </c>
      <c r="G333" s="106">
        <v>45497</v>
      </c>
      <c r="H333" s="106">
        <v>45499</v>
      </c>
      <c r="I333" s="76" t="s">
        <v>3028</v>
      </c>
      <c r="J333" s="76">
        <v>3</v>
      </c>
      <c r="K333" s="76" t="s">
        <v>1428</v>
      </c>
      <c r="L333" s="76" t="s">
        <v>1057</v>
      </c>
      <c r="M333" s="76" t="s">
        <v>698</v>
      </c>
      <c r="N333" s="76" t="s">
        <v>288</v>
      </c>
      <c r="O333" s="76" t="s">
        <v>629</v>
      </c>
      <c r="P333" s="76" t="s">
        <v>3011</v>
      </c>
      <c r="Q333" s="76" t="s">
        <v>863</v>
      </c>
      <c r="R333" s="76" t="s">
        <v>1414</v>
      </c>
      <c r="S333" s="76" t="s">
        <v>633</v>
      </c>
      <c r="T333" s="76" t="s">
        <v>288</v>
      </c>
      <c r="U333" s="76" t="s">
        <v>289</v>
      </c>
      <c r="V333" s="76" t="s">
        <v>290</v>
      </c>
      <c r="W333" s="76" t="s">
        <v>291</v>
      </c>
      <c r="X333" s="76" t="s">
        <v>1055</v>
      </c>
      <c r="Y333" s="76" t="s">
        <v>292</v>
      </c>
      <c r="Z333" s="76" t="s">
        <v>862</v>
      </c>
      <c r="AA333" s="76" t="s">
        <v>3064</v>
      </c>
      <c r="AB333" s="76">
        <v>142</v>
      </c>
    </row>
    <row r="334" spans="1:28" s="104" customFormat="1" ht="18.75" customHeight="1" x14ac:dyDescent="0.55000000000000004">
      <c r="A334" s="109">
        <v>238012</v>
      </c>
      <c r="B334" s="76" t="s">
        <v>867</v>
      </c>
      <c r="C334" s="76" t="s">
        <v>640</v>
      </c>
      <c r="D334" s="76" t="s">
        <v>288</v>
      </c>
      <c r="E334" s="76" t="s">
        <v>626</v>
      </c>
      <c r="F334" s="76" t="s">
        <v>635</v>
      </c>
      <c r="G334" s="106">
        <v>45498</v>
      </c>
      <c r="H334" s="106">
        <v>45499</v>
      </c>
      <c r="I334" s="76" t="s">
        <v>3033</v>
      </c>
      <c r="J334" s="76">
        <v>2</v>
      </c>
      <c r="K334" s="76" t="s">
        <v>1426</v>
      </c>
      <c r="L334" s="76" t="s">
        <v>1427</v>
      </c>
      <c r="M334" s="76" t="s">
        <v>668</v>
      </c>
      <c r="N334" s="76" t="s">
        <v>288</v>
      </c>
      <c r="O334" s="76" t="s">
        <v>629</v>
      </c>
      <c r="P334" s="76" t="s">
        <v>3011</v>
      </c>
      <c r="Q334" s="76" t="s">
        <v>863</v>
      </c>
      <c r="R334" s="76" t="s">
        <v>1414</v>
      </c>
      <c r="S334" s="76" t="s">
        <v>633</v>
      </c>
      <c r="T334" s="76" t="s">
        <v>288</v>
      </c>
      <c r="U334" s="76" t="s">
        <v>289</v>
      </c>
      <c r="V334" s="76" t="s">
        <v>290</v>
      </c>
      <c r="W334" s="76" t="s">
        <v>291</v>
      </c>
      <c r="X334" s="76" t="s">
        <v>1055</v>
      </c>
      <c r="Y334" s="76" t="s">
        <v>292</v>
      </c>
      <c r="Z334" s="76" t="s">
        <v>862</v>
      </c>
      <c r="AA334" s="76" t="s">
        <v>3067</v>
      </c>
      <c r="AB334" s="76">
        <v>143</v>
      </c>
    </row>
    <row r="335" spans="1:28" s="105" customFormat="1" ht="18.75" customHeight="1" x14ac:dyDescent="0.55000000000000004">
      <c r="A335" s="109">
        <v>238013</v>
      </c>
      <c r="B335" s="76" t="s">
        <v>3035</v>
      </c>
      <c r="C335" s="76" t="s">
        <v>640</v>
      </c>
      <c r="D335" s="76" t="s">
        <v>288</v>
      </c>
      <c r="E335" s="76" t="s">
        <v>626</v>
      </c>
      <c r="F335" s="76" t="s">
        <v>635</v>
      </c>
      <c r="G335" s="106">
        <v>45502</v>
      </c>
      <c r="H335" s="106">
        <v>45503</v>
      </c>
      <c r="I335" s="76" t="s">
        <v>3036</v>
      </c>
      <c r="J335" s="76">
        <v>2</v>
      </c>
      <c r="K335" s="76" t="s">
        <v>1429</v>
      </c>
      <c r="L335" s="76" t="s">
        <v>1430</v>
      </c>
      <c r="M335" s="76" t="s">
        <v>668</v>
      </c>
      <c r="N335" s="76" t="s">
        <v>288</v>
      </c>
      <c r="O335" s="76" t="s">
        <v>629</v>
      </c>
      <c r="P335" s="76" t="s">
        <v>3011</v>
      </c>
      <c r="Q335" s="76" t="s">
        <v>863</v>
      </c>
      <c r="R335" s="76" t="s">
        <v>1414</v>
      </c>
      <c r="S335" s="76" t="s">
        <v>633</v>
      </c>
      <c r="T335" s="76" t="s">
        <v>288</v>
      </c>
      <c r="U335" s="76" t="s">
        <v>289</v>
      </c>
      <c r="V335" s="76" t="s">
        <v>290</v>
      </c>
      <c r="W335" s="76" t="s">
        <v>291</v>
      </c>
      <c r="X335" s="76" t="s">
        <v>1055</v>
      </c>
      <c r="Y335" s="76" t="s">
        <v>292</v>
      </c>
      <c r="Z335" s="76" t="s">
        <v>862</v>
      </c>
      <c r="AA335" s="76" t="s">
        <v>3069</v>
      </c>
      <c r="AB335" s="76">
        <v>144</v>
      </c>
    </row>
    <row r="336" spans="1:28" s="105" customFormat="1" ht="18.75" customHeight="1" x14ac:dyDescent="0.55000000000000004">
      <c r="A336" s="109">
        <v>238014</v>
      </c>
      <c r="B336" s="76" t="s">
        <v>3038</v>
      </c>
      <c r="C336" s="76" t="s">
        <v>640</v>
      </c>
      <c r="D336" s="76" t="s">
        <v>288</v>
      </c>
      <c r="E336" s="76" t="s">
        <v>626</v>
      </c>
      <c r="F336" s="76" t="s">
        <v>635</v>
      </c>
      <c r="G336" s="106">
        <v>45509</v>
      </c>
      <c r="H336" s="106">
        <v>45510</v>
      </c>
      <c r="I336" s="76" t="s">
        <v>3039</v>
      </c>
      <c r="J336" s="76">
        <v>2</v>
      </c>
      <c r="K336" s="76" t="s">
        <v>3040</v>
      </c>
      <c r="L336" s="76" t="s">
        <v>3041</v>
      </c>
      <c r="M336" s="76" t="s">
        <v>698</v>
      </c>
      <c r="N336" s="76" t="s">
        <v>288</v>
      </c>
      <c r="O336" s="76" t="s">
        <v>629</v>
      </c>
      <c r="P336" s="76" t="s">
        <v>3011</v>
      </c>
      <c r="Q336" s="76" t="s">
        <v>861</v>
      </c>
      <c r="R336" s="76" t="s">
        <v>1414</v>
      </c>
      <c r="S336" s="76" t="s">
        <v>633</v>
      </c>
      <c r="T336" s="76" t="s">
        <v>288</v>
      </c>
      <c r="U336" s="76" t="s">
        <v>289</v>
      </c>
      <c r="V336" s="76" t="s">
        <v>290</v>
      </c>
      <c r="W336" s="76" t="s">
        <v>291</v>
      </c>
      <c r="X336" s="76" t="s">
        <v>1055</v>
      </c>
      <c r="Y336" s="76" t="s">
        <v>292</v>
      </c>
      <c r="Z336" s="76" t="s">
        <v>862</v>
      </c>
      <c r="AA336" s="76" t="s">
        <v>3072</v>
      </c>
      <c r="AB336" s="76">
        <v>513</v>
      </c>
    </row>
    <row r="337" spans="1:28" s="105" customFormat="1" ht="18.75" customHeight="1" x14ac:dyDescent="0.55000000000000004">
      <c r="A337" s="109">
        <v>238015</v>
      </c>
      <c r="B337" s="76" t="s">
        <v>3043</v>
      </c>
      <c r="C337" s="76" t="s">
        <v>640</v>
      </c>
      <c r="D337" s="76" t="s">
        <v>288</v>
      </c>
      <c r="E337" s="76" t="s">
        <v>626</v>
      </c>
      <c r="F337" s="76" t="s">
        <v>635</v>
      </c>
      <c r="G337" s="106">
        <v>45509</v>
      </c>
      <c r="H337" s="106">
        <v>45510</v>
      </c>
      <c r="I337" s="76" t="s">
        <v>3039</v>
      </c>
      <c r="J337" s="76">
        <v>2</v>
      </c>
      <c r="K337" s="76" t="s">
        <v>3044</v>
      </c>
      <c r="L337" s="76" t="s">
        <v>3045</v>
      </c>
      <c r="M337" s="76" t="s">
        <v>698</v>
      </c>
      <c r="N337" s="76" t="s">
        <v>288</v>
      </c>
      <c r="O337" s="76" t="s">
        <v>629</v>
      </c>
      <c r="P337" s="76" t="s">
        <v>3011</v>
      </c>
      <c r="Q337" s="76" t="s">
        <v>861</v>
      </c>
      <c r="R337" s="76" t="s">
        <v>1414</v>
      </c>
      <c r="S337" s="76" t="s">
        <v>633</v>
      </c>
      <c r="T337" s="76" t="s">
        <v>288</v>
      </c>
      <c r="U337" s="76" t="s">
        <v>289</v>
      </c>
      <c r="V337" s="76" t="s">
        <v>290</v>
      </c>
      <c r="W337" s="76" t="s">
        <v>291</v>
      </c>
      <c r="X337" s="76" t="s">
        <v>1055</v>
      </c>
      <c r="Y337" s="76" t="s">
        <v>292</v>
      </c>
      <c r="Z337" s="76" t="s">
        <v>862</v>
      </c>
      <c r="AA337" s="76" t="s">
        <v>3074</v>
      </c>
      <c r="AB337" s="76">
        <v>514</v>
      </c>
    </row>
    <row r="338" spans="1:28" ht="18.75" customHeight="1" x14ac:dyDescent="0.55000000000000004">
      <c r="A338" s="109">
        <v>238016</v>
      </c>
      <c r="B338" s="76" t="s">
        <v>3047</v>
      </c>
      <c r="C338" s="76" t="s">
        <v>640</v>
      </c>
      <c r="D338" s="76" t="s">
        <v>288</v>
      </c>
      <c r="E338" s="76" t="s">
        <v>626</v>
      </c>
      <c r="F338" s="76" t="s">
        <v>635</v>
      </c>
      <c r="G338" s="106">
        <v>45511</v>
      </c>
      <c r="H338" s="106">
        <v>45512</v>
      </c>
      <c r="I338" s="76" t="s">
        <v>3048</v>
      </c>
      <c r="J338" s="76">
        <v>2</v>
      </c>
      <c r="K338" s="76" t="s">
        <v>3049</v>
      </c>
      <c r="L338" s="76" t="s">
        <v>3045</v>
      </c>
      <c r="M338" s="76" t="s">
        <v>698</v>
      </c>
      <c r="N338" s="76" t="s">
        <v>288</v>
      </c>
      <c r="O338" s="76" t="s">
        <v>629</v>
      </c>
      <c r="P338" s="76" t="s">
        <v>3011</v>
      </c>
      <c r="Q338" s="76" t="s">
        <v>861</v>
      </c>
      <c r="R338" s="76" t="s">
        <v>1414</v>
      </c>
      <c r="S338" s="76" t="s">
        <v>633</v>
      </c>
      <c r="T338" s="76" t="s">
        <v>288</v>
      </c>
      <c r="U338" s="76" t="s">
        <v>289</v>
      </c>
      <c r="V338" s="76" t="s">
        <v>290</v>
      </c>
      <c r="W338" s="76" t="s">
        <v>291</v>
      </c>
      <c r="X338" s="76" t="s">
        <v>1055</v>
      </c>
      <c r="Y338" s="76" t="s">
        <v>292</v>
      </c>
      <c r="Z338" s="76" t="s">
        <v>862</v>
      </c>
      <c r="AA338" s="76" t="s">
        <v>3077</v>
      </c>
      <c r="AB338" s="76">
        <v>515</v>
      </c>
    </row>
    <row r="339" spans="1:28" ht="18.75" customHeight="1" x14ac:dyDescent="0.55000000000000004">
      <c r="A339" s="109">
        <v>238017</v>
      </c>
      <c r="B339" s="76" t="s">
        <v>1431</v>
      </c>
      <c r="C339" s="76" t="s">
        <v>640</v>
      </c>
      <c r="D339" s="76" t="s">
        <v>288</v>
      </c>
      <c r="E339" s="76" t="s">
        <v>626</v>
      </c>
      <c r="F339" s="76" t="s">
        <v>635</v>
      </c>
      <c r="G339" s="106">
        <v>45512</v>
      </c>
      <c r="H339" s="106">
        <v>45513</v>
      </c>
      <c r="I339" s="76" t="s">
        <v>3051</v>
      </c>
      <c r="J339" s="76">
        <v>2</v>
      </c>
      <c r="K339" s="76" t="s">
        <v>1432</v>
      </c>
      <c r="L339" s="76" t="s">
        <v>1433</v>
      </c>
      <c r="M339" s="76" t="s">
        <v>668</v>
      </c>
      <c r="N339" s="76" t="s">
        <v>288</v>
      </c>
      <c r="O339" s="76" t="s">
        <v>629</v>
      </c>
      <c r="P339" s="76" t="s">
        <v>3011</v>
      </c>
      <c r="Q339" s="76" t="s">
        <v>863</v>
      </c>
      <c r="R339" s="76" t="s">
        <v>1414</v>
      </c>
      <c r="S339" s="76" t="s">
        <v>633</v>
      </c>
      <c r="T339" s="76" t="s">
        <v>288</v>
      </c>
      <c r="U339" s="76" t="s">
        <v>289</v>
      </c>
      <c r="V339" s="76" t="s">
        <v>290</v>
      </c>
      <c r="W339" s="76" t="s">
        <v>291</v>
      </c>
      <c r="X339" s="76" t="s">
        <v>1055</v>
      </c>
      <c r="Y339" s="76" t="s">
        <v>292</v>
      </c>
      <c r="Z339" s="76" t="s">
        <v>862</v>
      </c>
      <c r="AA339" s="76" t="s">
        <v>3080</v>
      </c>
      <c r="AB339" s="76">
        <v>516</v>
      </c>
    </row>
    <row r="340" spans="1:28" ht="18.75" customHeight="1" x14ac:dyDescent="0.55000000000000004">
      <c r="A340" s="109">
        <v>238018</v>
      </c>
      <c r="B340" s="76" t="s">
        <v>868</v>
      </c>
      <c r="C340" s="76" t="s">
        <v>640</v>
      </c>
      <c r="D340" s="76" t="s">
        <v>288</v>
      </c>
      <c r="E340" s="76" t="s">
        <v>626</v>
      </c>
      <c r="F340" s="76" t="s">
        <v>635</v>
      </c>
      <c r="G340" s="106">
        <v>45526</v>
      </c>
      <c r="H340" s="106">
        <v>45527</v>
      </c>
      <c r="I340" s="76" t="s">
        <v>3053</v>
      </c>
      <c r="J340" s="76">
        <v>2</v>
      </c>
      <c r="K340" s="76" t="s">
        <v>1434</v>
      </c>
      <c r="L340" s="76" t="s">
        <v>1435</v>
      </c>
      <c r="M340" s="76" t="s">
        <v>668</v>
      </c>
      <c r="N340" s="76" t="s">
        <v>288</v>
      </c>
      <c r="O340" s="76" t="s">
        <v>629</v>
      </c>
      <c r="P340" s="76" t="s">
        <v>3011</v>
      </c>
      <c r="Q340" s="76" t="s">
        <v>863</v>
      </c>
      <c r="R340" s="76" t="s">
        <v>1414</v>
      </c>
      <c r="S340" s="76" t="s">
        <v>633</v>
      </c>
      <c r="T340" s="76" t="s">
        <v>288</v>
      </c>
      <c r="U340" s="76" t="s">
        <v>289</v>
      </c>
      <c r="V340" s="76" t="s">
        <v>290</v>
      </c>
      <c r="W340" s="76" t="s">
        <v>291</v>
      </c>
      <c r="X340" s="76" t="s">
        <v>1055</v>
      </c>
      <c r="Y340" s="76" t="s">
        <v>292</v>
      </c>
      <c r="Z340" s="76" t="s">
        <v>862</v>
      </c>
      <c r="AA340" s="76" t="s">
        <v>3083</v>
      </c>
      <c r="AB340" s="76">
        <v>517</v>
      </c>
    </row>
    <row r="341" spans="1:28" ht="18.75" customHeight="1" x14ac:dyDescent="0.55000000000000004">
      <c r="A341" s="109">
        <v>238019</v>
      </c>
      <c r="B341" s="76" t="s">
        <v>873</v>
      </c>
      <c r="C341" s="76" t="s">
        <v>640</v>
      </c>
      <c r="D341" s="76" t="s">
        <v>288</v>
      </c>
      <c r="E341" s="76" t="s">
        <v>626</v>
      </c>
      <c r="F341" s="76" t="s">
        <v>635</v>
      </c>
      <c r="G341" s="106">
        <v>45539</v>
      </c>
      <c r="H341" s="106">
        <v>45541</v>
      </c>
      <c r="I341" s="76" t="s">
        <v>3055</v>
      </c>
      <c r="J341" s="76">
        <v>3</v>
      </c>
      <c r="K341" s="76" t="s">
        <v>1412</v>
      </c>
      <c r="L341" s="76" t="s">
        <v>1413</v>
      </c>
      <c r="M341" s="76" t="s">
        <v>668</v>
      </c>
      <c r="N341" s="76" t="s">
        <v>288</v>
      </c>
      <c r="O341" s="76" t="s">
        <v>629</v>
      </c>
      <c r="P341" s="76" t="s">
        <v>3011</v>
      </c>
      <c r="Q341" s="76" t="s">
        <v>861</v>
      </c>
      <c r="R341" s="76" t="s">
        <v>1414</v>
      </c>
      <c r="S341" s="76" t="s">
        <v>633</v>
      </c>
      <c r="T341" s="76" t="s">
        <v>288</v>
      </c>
      <c r="U341" s="76" t="s">
        <v>289</v>
      </c>
      <c r="V341" s="76" t="s">
        <v>290</v>
      </c>
      <c r="W341" s="76" t="s">
        <v>291</v>
      </c>
      <c r="X341" s="76" t="s">
        <v>1055</v>
      </c>
      <c r="Y341" s="76" t="s">
        <v>292</v>
      </c>
      <c r="Z341" s="76" t="s">
        <v>862</v>
      </c>
      <c r="AA341" s="76" t="s">
        <v>3086</v>
      </c>
      <c r="AB341" s="76">
        <v>518</v>
      </c>
    </row>
    <row r="342" spans="1:28" ht="18.75" customHeight="1" x14ac:dyDescent="0.55000000000000004">
      <c r="A342" s="109">
        <v>238020</v>
      </c>
      <c r="B342" s="76" t="s">
        <v>874</v>
      </c>
      <c r="C342" s="76" t="s">
        <v>640</v>
      </c>
      <c r="D342" s="76" t="s">
        <v>288</v>
      </c>
      <c r="E342" s="76" t="s">
        <v>626</v>
      </c>
      <c r="F342" s="76" t="s">
        <v>635</v>
      </c>
      <c r="G342" s="106">
        <v>45554</v>
      </c>
      <c r="H342" s="106">
        <v>45555</v>
      </c>
      <c r="I342" s="76" t="s">
        <v>3057</v>
      </c>
      <c r="J342" s="76">
        <v>2</v>
      </c>
      <c r="K342" s="76" t="s">
        <v>1438</v>
      </c>
      <c r="L342" s="76" t="s">
        <v>1439</v>
      </c>
      <c r="M342" s="76" t="s">
        <v>668</v>
      </c>
      <c r="N342" s="76" t="s">
        <v>288</v>
      </c>
      <c r="O342" s="76" t="s">
        <v>629</v>
      </c>
      <c r="P342" s="76" t="s">
        <v>3011</v>
      </c>
      <c r="Q342" s="76" t="s">
        <v>863</v>
      </c>
      <c r="R342" s="76" t="s">
        <v>1414</v>
      </c>
      <c r="S342" s="76" t="s">
        <v>633</v>
      </c>
      <c r="T342" s="76" t="s">
        <v>288</v>
      </c>
      <c r="U342" s="76" t="s">
        <v>289</v>
      </c>
      <c r="V342" s="76" t="s">
        <v>290</v>
      </c>
      <c r="W342" s="76" t="s">
        <v>291</v>
      </c>
      <c r="X342" s="76" t="s">
        <v>1055</v>
      </c>
      <c r="Y342" s="76" t="s">
        <v>292</v>
      </c>
      <c r="Z342" s="76" t="s">
        <v>862</v>
      </c>
      <c r="AA342" s="76" t="s">
        <v>3089</v>
      </c>
      <c r="AB342" s="76">
        <v>519</v>
      </c>
    </row>
    <row r="343" spans="1:28" ht="18.75" customHeight="1" x14ac:dyDescent="0.55000000000000004">
      <c r="A343" s="109">
        <v>238021</v>
      </c>
      <c r="B343" s="76" t="s">
        <v>1440</v>
      </c>
      <c r="C343" s="76" t="s">
        <v>640</v>
      </c>
      <c r="D343" s="76" t="s">
        <v>288</v>
      </c>
      <c r="E343" s="76" t="s">
        <v>626</v>
      </c>
      <c r="F343" s="76" t="s">
        <v>635</v>
      </c>
      <c r="G343" s="106">
        <v>45554</v>
      </c>
      <c r="H343" s="106">
        <v>45555</v>
      </c>
      <c r="I343" s="76" t="s">
        <v>3059</v>
      </c>
      <c r="J343" s="76">
        <v>2</v>
      </c>
      <c r="K343" s="76" t="s">
        <v>1419</v>
      </c>
      <c r="L343" s="76" t="s">
        <v>864</v>
      </c>
      <c r="M343" s="76" t="s">
        <v>676</v>
      </c>
      <c r="N343" s="76" t="s">
        <v>288</v>
      </c>
      <c r="O343" s="76" t="s">
        <v>629</v>
      </c>
      <c r="P343" s="76" t="s">
        <v>3011</v>
      </c>
      <c r="Q343" s="76" t="s">
        <v>861</v>
      </c>
      <c r="R343" s="76" t="s">
        <v>1414</v>
      </c>
      <c r="S343" s="76" t="s">
        <v>633</v>
      </c>
      <c r="T343" s="76" t="s">
        <v>288</v>
      </c>
      <c r="U343" s="76" t="s">
        <v>289</v>
      </c>
      <c r="V343" s="76" t="s">
        <v>290</v>
      </c>
      <c r="W343" s="76" t="s">
        <v>291</v>
      </c>
      <c r="X343" s="76" t="s">
        <v>1055</v>
      </c>
      <c r="Y343" s="76" t="s">
        <v>292</v>
      </c>
      <c r="Z343" s="76" t="s">
        <v>862</v>
      </c>
      <c r="AA343" s="76" t="s">
        <v>3092</v>
      </c>
      <c r="AB343" s="76">
        <v>520</v>
      </c>
    </row>
    <row r="344" spans="1:28" ht="18.75" customHeight="1" x14ac:dyDescent="0.55000000000000004">
      <c r="A344" s="109">
        <v>238022</v>
      </c>
      <c r="B344" s="76" t="s">
        <v>1436</v>
      </c>
      <c r="C344" s="76" t="s">
        <v>640</v>
      </c>
      <c r="D344" s="76" t="s">
        <v>288</v>
      </c>
      <c r="E344" s="76" t="s">
        <v>626</v>
      </c>
      <c r="F344" s="76" t="s">
        <v>635</v>
      </c>
      <c r="G344" s="106">
        <v>45574</v>
      </c>
      <c r="H344" s="106">
        <v>45576</v>
      </c>
      <c r="I344" s="76" t="s">
        <v>3061</v>
      </c>
      <c r="J344" s="76">
        <v>3</v>
      </c>
      <c r="K344" s="76" t="s">
        <v>1437</v>
      </c>
      <c r="L344" s="76" t="s">
        <v>865</v>
      </c>
      <c r="M344" s="76" t="s">
        <v>662</v>
      </c>
      <c r="N344" s="76" t="s">
        <v>288</v>
      </c>
      <c r="O344" s="76" t="s">
        <v>629</v>
      </c>
      <c r="P344" s="76" t="s">
        <v>3011</v>
      </c>
      <c r="Q344" s="76" t="s">
        <v>863</v>
      </c>
      <c r="R344" s="76" t="s">
        <v>1414</v>
      </c>
      <c r="S344" s="76" t="s">
        <v>633</v>
      </c>
      <c r="T344" s="76" t="s">
        <v>288</v>
      </c>
      <c r="U344" s="76" t="s">
        <v>289</v>
      </c>
      <c r="V344" s="76" t="s">
        <v>290</v>
      </c>
      <c r="W344" s="76" t="s">
        <v>291</v>
      </c>
      <c r="X344" s="76" t="s">
        <v>1055</v>
      </c>
      <c r="Y344" s="76" t="s">
        <v>292</v>
      </c>
      <c r="Z344" s="76" t="s">
        <v>862</v>
      </c>
      <c r="AA344" s="76" t="s">
        <v>3095</v>
      </c>
      <c r="AB344" s="76">
        <v>521</v>
      </c>
    </row>
    <row r="345" spans="1:28" ht="18.75" customHeight="1" x14ac:dyDescent="0.55000000000000004">
      <c r="A345" s="109">
        <v>238023</v>
      </c>
      <c r="B345" s="76" t="s">
        <v>1441</v>
      </c>
      <c r="C345" s="76" t="s">
        <v>649</v>
      </c>
      <c r="D345" s="76" t="s">
        <v>288</v>
      </c>
      <c r="E345" s="76" t="s">
        <v>626</v>
      </c>
      <c r="F345" s="76" t="s">
        <v>635</v>
      </c>
      <c r="G345" s="106">
        <v>45574</v>
      </c>
      <c r="H345" s="106">
        <v>45576</v>
      </c>
      <c r="I345" s="76" t="s">
        <v>3063</v>
      </c>
      <c r="J345" s="76">
        <v>3</v>
      </c>
      <c r="K345" s="76" t="s">
        <v>1412</v>
      </c>
      <c r="L345" s="76" t="s">
        <v>1413</v>
      </c>
      <c r="M345" s="76" t="s">
        <v>676</v>
      </c>
      <c r="N345" s="76" t="s">
        <v>288</v>
      </c>
      <c r="O345" s="76" t="s">
        <v>629</v>
      </c>
      <c r="P345" s="76" t="s">
        <v>3011</v>
      </c>
      <c r="Q345" s="76" t="s">
        <v>861</v>
      </c>
      <c r="R345" s="76" t="s">
        <v>1414</v>
      </c>
      <c r="S345" s="76" t="s">
        <v>633</v>
      </c>
      <c r="T345" s="76" t="s">
        <v>288</v>
      </c>
      <c r="U345" s="76" t="s">
        <v>289</v>
      </c>
      <c r="V345" s="76" t="s">
        <v>290</v>
      </c>
      <c r="W345" s="76" t="s">
        <v>291</v>
      </c>
      <c r="X345" s="76" t="s">
        <v>1055</v>
      </c>
      <c r="Y345" s="76" t="s">
        <v>292</v>
      </c>
      <c r="Z345" s="76" t="s">
        <v>862</v>
      </c>
      <c r="AA345" s="76" t="s">
        <v>3097</v>
      </c>
      <c r="AB345" s="76">
        <v>522</v>
      </c>
    </row>
    <row r="346" spans="1:28" ht="18.75" customHeight="1" x14ac:dyDescent="0.55000000000000004">
      <c r="A346" s="109">
        <v>238024</v>
      </c>
      <c r="B346" s="76" t="s">
        <v>3065</v>
      </c>
      <c r="C346" s="76" t="s">
        <v>640</v>
      </c>
      <c r="D346" s="76" t="s">
        <v>288</v>
      </c>
      <c r="E346" s="76" t="s">
        <v>626</v>
      </c>
      <c r="F346" s="76" t="s">
        <v>635</v>
      </c>
      <c r="G346" s="106">
        <v>45586</v>
      </c>
      <c r="H346" s="106">
        <v>45588</v>
      </c>
      <c r="I346" s="76" t="s">
        <v>3066</v>
      </c>
      <c r="J346" s="76">
        <v>3</v>
      </c>
      <c r="K346" s="76" t="s">
        <v>1442</v>
      </c>
      <c r="L346" s="76" t="s">
        <v>876</v>
      </c>
      <c r="M346" s="76" t="s">
        <v>668</v>
      </c>
      <c r="N346" s="76" t="s">
        <v>288</v>
      </c>
      <c r="O346" s="76" t="s">
        <v>629</v>
      </c>
      <c r="P346" s="76" t="s">
        <v>3011</v>
      </c>
      <c r="Q346" s="76" t="s">
        <v>861</v>
      </c>
      <c r="R346" s="76" t="s">
        <v>1414</v>
      </c>
      <c r="S346" s="76" t="s">
        <v>633</v>
      </c>
      <c r="T346" s="76" t="s">
        <v>288</v>
      </c>
      <c r="U346" s="76" t="s">
        <v>289</v>
      </c>
      <c r="V346" s="76" t="s">
        <v>290</v>
      </c>
      <c r="W346" s="76" t="s">
        <v>291</v>
      </c>
      <c r="X346" s="76" t="s">
        <v>1055</v>
      </c>
      <c r="Y346" s="76" t="s">
        <v>292</v>
      </c>
      <c r="Z346" s="76" t="s">
        <v>862</v>
      </c>
      <c r="AA346" s="76" t="s">
        <v>3099</v>
      </c>
      <c r="AB346" s="76">
        <v>523</v>
      </c>
    </row>
    <row r="347" spans="1:28" ht="18.75" customHeight="1" x14ac:dyDescent="0.55000000000000004">
      <c r="A347" s="101">
        <v>238025</v>
      </c>
      <c r="B347" s="76" t="s">
        <v>1590</v>
      </c>
      <c r="C347" s="76" t="s">
        <v>640</v>
      </c>
      <c r="D347" s="76" t="s">
        <v>288</v>
      </c>
      <c r="E347" s="76" t="s">
        <v>626</v>
      </c>
      <c r="F347" s="76" t="s">
        <v>635</v>
      </c>
      <c r="G347" s="106">
        <v>45574</v>
      </c>
      <c r="H347" s="106">
        <v>45576</v>
      </c>
      <c r="I347" s="76" t="s">
        <v>3063</v>
      </c>
      <c r="J347" s="76">
        <v>3</v>
      </c>
      <c r="K347" s="76" t="s">
        <v>3068</v>
      </c>
      <c r="L347" s="76" t="s">
        <v>1413</v>
      </c>
      <c r="M347" s="76" t="s">
        <v>676</v>
      </c>
      <c r="N347" s="76" t="s">
        <v>288</v>
      </c>
      <c r="O347" s="76" t="s">
        <v>629</v>
      </c>
      <c r="P347" s="76" t="s">
        <v>3011</v>
      </c>
      <c r="Q347" s="76" t="s">
        <v>861</v>
      </c>
      <c r="R347" s="76" t="s">
        <v>1414</v>
      </c>
      <c r="S347" s="76" t="s">
        <v>633</v>
      </c>
      <c r="T347" s="76" t="s">
        <v>288</v>
      </c>
      <c r="U347" s="76" t="s">
        <v>289</v>
      </c>
      <c r="V347" s="76" t="s">
        <v>290</v>
      </c>
      <c r="W347" s="76" t="s">
        <v>291</v>
      </c>
      <c r="X347" s="76" t="s">
        <v>1055</v>
      </c>
      <c r="Y347" s="76" t="s">
        <v>292</v>
      </c>
      <c r="Z347" s="76" t="s">
        <v>862</v>
      </c>
      <c r="AA347" s="76" t="s">
        <v>3101</v>
      </c>
      <c r="AB347" s="76">
        <v>524</v>
      </c>
    </row>
    <row r="348" spans="1:28" ht="18.75" customHeight="1" x14ac:dyDescent="0.55000000000000004">
      <c r="A348" s="101">
        <v>238026</v>
      </c>
      <c r="B348" s="76" t="s">
        <v>3070</v>
      </c>
      <c r="C348" s="76" t="s">
        <v>640</v>
      </c>
      <c r="D348" s="76" t="s">
        <v>288</v>
      </c>
      <c r="E348" s="76" t="s">
        <v>626</v>
      </c>
      <c r="F348" s="76" t="s">
        <v>635</v>
      </c>
      <c r="G348" s="106">
        <v>45574</v>
      </c>
      <c r="H348" s="106">
        <v>45576</v>
      </c>
      <c r="I348" s="76" t="s">
        <v>3061</v>
      </c>
      <c r="J348" s="76">
        <v>3</v>
      </c>
      <c r="K348" s="76" t="s">
        <v>3071</v>
      </c>
      <c r="L348" s="76" t="s">
        <v>865</v>
      </c>
      <c r="M348" s="76" t="s">
        <v>662</v>
      </c>
      <c r="N348" s="76" t="s">
        <v>288</v>
      </c>
      <c r="O348" s="76" t="s">
        <v>629</v>
      </c>
      <c r="P348" s="76" t="s">
        <v>3011</v>
      </c>
      <c r="Q348" s="76" t="s">
        <v>863</v>
      </c>
      <c r="R348" s="76" t="s">
        <v>1414</v>
      </c>
      <c r="S348" s="76" t="s">
        <v>633</v>
      </c>
      <c r="T348" s="76" t="s">
        <v>288</v>
      </c>
      <c r="U348" s="76" t="s">
        <v>289</v>
      </c>
      <c r="V348" s="76" t="s">
        <v>290</v>
      </c>
      <c r="W348" s="76" t="s">
        <v>291</v>
      </c>
      <c r="X348" s="76" t="s">
        <v>1055</v>
      </c>
      <c r="Y348" s="76" t="s">
        <v>292</v>
      </c>
      <c r="Z348" s="76" t="s">
        <v>862</v>
      </c>
      <c r="AA348" s="76" t="s">
        <v>3103</v>
      </c>
      <c r="AB348" s="76">
        <v>525</v>
      </c>
    </row>
    <row r="349" spans="1:28" ht="18.75" customHeight="1" x14ac:dyDescent="0.55000000000000004">
      <c r="A349" s="101">
        <v>238027</v>
      </c>
      <c r="B349" s="76" t="s">
        <v>1069</v>
      </c>
      <c r="C349" s="76" t="s">
        <v>640</v>
      </c>
      <c r="D349" s="76" t="s">
        <v>288</v>
      </c>
      <c r="E349" s="76" t="s">
        <v>626</v>
      </c>
      <c r="F349" s="76" t="s">
        <v>635</v>
      </c>
      <c r="G349" s="106">
        <v>45586</v>
      </c>
      <c r="H349" s="106">
        <v>45588</v>
      </c>
      <c r="I349" s="76" t="s">
        <v>3066</v>
      </c>
      <c r="J349" s="76">
        <v>3</v>
      </c>
      <c r="K349" s="76" t="s">
        <v>3073</v>
      </c>
      <c r="L349" s="76" t="s">
        <v>1591</v>
      </c>
      <c r="M349" s="76" t="s">
        <v>668</v>
      </c>
      <c r="N349" s="76" t="s">
        <v>288</v>
      </c>
      <c r="O349" s="76" t="s">
        <v>629</v>
      </c>
      <c r="P349" s="76" t="s">
        <v>3011</v>
      </c>
      <c r="Q349" s="76" t="s">
        <v>861</v>
      </c>
      <c r="R349" s="76" t="s">
        <v>1414</v>
      </c>
      <c r="S349" s="76" t="s">
        <v>633</v>
      </c>
      <c r="T349" s="76" t="s">
        <v>288</v>
      </c>
      <c r="U349" s="76" t="s">
        <v>289</v>
      </c>
      <c r="V349" s="76" t="s">
        <v>290</v>
      </c>
      <c r="W349" s="76" t="s">
        <v>291</v>
      </c>
      <c r="X349" s="76" t="s">
        <v>1055</v>
      </c>
      <c r="Y349" s="76" t="s">
        <v>292</v>
      </c>
      <c r="Z349" s="76" t="s">
        <v>862</v>
      </c>
      <c r="AA349" s="76" t="s">
        <v>3105</v>
      </c>
      <c r="AB349" s="76">
        <v>526</v>
      </c>
    </row>
    <row r="350" spans="1:28" ht="18.75" customHeight="1" x14ac:dyDescent="0.55000000000000004">
      <c r="A350" s="101">
        <v>238028</v>
      </c>
      <c r="B350" s="76" t="s">
        <v>1053</v>
      </c>
      <c r="C350" s="76" t="s">
        <v>640</v>
      </c>
      <c r="D350" s="76" t="s">
        <v>288</v>
      </c>
      <c r="E350" s="76" t="s">
        <v>626</v>
      </c>
      <c r="F350" s="76" t="s">
        <v>635</v>
      </c>
      <c r="G350" s="106">
        <v>45616</v>
      </c>
      <c r="H350" s="106">
        <v>45618</v>
      </c>
      <c r="I350" s="76" t="s">
        <v>3075</v>
      </c>
      <c r="J350" s="76">
        <v>3</v>
      </c>
      <c r="K350" s="76" t="s">
        <v>3076</v>
      </c>
      <c r="L350" s="76" t="s">
        <v>1054</v>
      </c>
      <c r="M350" s="76" t="s">
        <v>668</v>
      </c>
      <c r="N350" s="76" t="s">
        <v>288</v>
      </c>
      <c r="O350" s="76" t="s">
        <v>629</v>
      </c>
      <c r="P350" s="76" t="s">
        <v>3011</v>
      </c>
      <c r="Q350" s="76" t="s">
        <v>863</v>
      </c>
      <c r="R350" s="76" t="s">
        <v>1414</v>
      </c>
      <c r="S350" s="76" t="s">
        <v>633</v>
      </c>
      <c r="T350" s="76" t="s">
        <v>288</v>
      </c>
      <c r="U350" s="76" t="s">
        <v>289</v>
      </c>
      <c r="V350" s="76" t="s">
        <v>290</v>
      </c>
      <c r="W350" s="76" t="s">
        <v>291</v>
      </c>
      <c r="X350" s="76" t="s">
        <v>1055</v>
      </c>
      <c r="Y350" s="76" t="s">
        <v>292</v>
      </c>
      <c r="Z350" s="76" t="s">
        <v>862</v>
      </c>
      <c r="AA350" s="76" t="s">
        <v>3108</v>
      </c>
      <c r="AB350" s="76">
        <v>866</v>
      </c>
    </row>
    <row r="351" spans="1:28" ht="18.75" customHeight="1" x14ac:dyDescent="0.55000000000000004">
      <c r="A351" s="101">
        <v>238029</v>
      </c>
      <c r="B351" s="76" t="s">
        <v>1056</v>
      </c>
      <c r="C351" s="76" t="s">
        <v>640</v>
      </c>
      <c r="D351" s="76" t="s">
        <v>288</v>
      </c>
      <c r="E351" s="76" t="s">
        <v>626</v>
      </c>
      <c r="F351" s="76" t="s">
        <v>635</v>
      </c>
      <c r="G351" s="106">
        <v>45617</v>
      </c>
      <c r="H351" s="106">
        <v>45618</v>
      </c>
      <c r="I351" s="76" t="s">
        <v>3078</v>
      </c>
      <c r="J351" s="76">
        <v>2</v>
      </c>
      <c r="K351" s="76" t="s">
        <v>3079</v>
      </c>
      <c r="L351" s="76" t="s">
        <v>1057</v>
      </c>
      <c r="M351" s="76" t="s">
        <v>668</v>
      </c>
      <c r="N351" s="76" t="s">
        <v>288</v>
      </c>
      <c r="O351" s="76" t="s">
        <v>629</v>
      </c>
      <c r="P351" s="76" t="s">
        <v>3011</v>
      </c>
      <c r="Q351" s="76" t="s">
        <v>863</v>
      </c>
      <c r="R351" s="76" t="s">
        <v>1414</v>
      </c>
      <c r="S351" s="76" t="s">
        <v>633</v>
      </c>
      <c r="T351" s="76" t="s">
        <v>288</v>
      </c>
      <c r="U351" s="76" t="s">
        <v>289</v>
      </c>
      <c r="V351" s="76" t="s">
        <v>290</v>
      </c>
      <c r="W351" s="76" t="s">
        <v>291</v>
      </c>
      <c r="X351" s="76" t="s">
        <v>1055</v>
      </c>
      <c r="Y351" s="76" t="s">
        <v>292</v>
      </c>
      <c r="Z351" s="76" t="s">
        <v>862</v>
      </c>
      <c r="AA351" s="76" t="s">
        <v>3111</v>
      </c>
      <c r="AB351" s="76">
        <v>145</v>
      </c>
    </row>
    <row r="352" spans="1:28" ht="18.75" customHeight="1" x14ac:dyDescent="0.55000000000000004">
      <c r="A352" s="101">
        <v>238030</v>
      </c>
      <c r="B352" s="76" t="s">
        <v>1592</v>
      </c>
      <c r="C352" s="76" t="s">
        <v>640</v>
      </c>
      <c r="D352" s="76" t="s">
        <v>288</v>
      </c>
      <c r="E352" s="76" t="s">
        <v>626</v>
      </c>
      <c r="F352" s="76" t="s">
        <v>635</v>
      </c>
      <c r="G352" s="106">
        <v>45623</v>
      </c>
      <c r="H352" s="106">
        <v>45625</v>
      </c>
      <c r="I352" s="76" t="s">
        <v>3081</v>
      </c>
      <c r="J352" s="76">
        <v>3</v>
      </c>
      <c r="K352" s="76" t="s">
        <v>3082</v>
      </c>
      <c r="L352" s="76" t="s">
        <v>1054</v>
      </c>
      <c r="M352" s="76" t="s">
        <v>676</v>
      </c>
      <c r="N352" s="76" t="s">
        <v>288</v>
      </c>
      <c r="O352" s="76" t="s">
        <v>629</v>
      </c>
      <c r="P352" s="76" t="s">
        <v>3011</v>
      </c>
      <c r="Q352" s="76" t="s">
        <v>863</v>
      </c>
      <c r="R352" s="76" t="s">
        <v>1414</v>
      </c>
      <c r="S352" s="76" t="s">
        <v>633</v>
      </c>
      <c r="T352" s="76" t="s">
        <v>288</v>
      </c>
      <c r="U352" s="76" t="s">
        <v>289</v>
      </c>
      <c r="V352" s="76" t="s">
        <v>290</v>
      </c>
      <c r="W352" s="76" t="s">
        <v>291</v>
      </c>
      <c r="X352" s="76" t="s">
        <v>1055</v>
      </c>
      <c r="Y352" s="76" t="s">
        <v>292</v>
      </c>
      <c r="Z352" s="76" t="s">
        <v>862</v>
      </c>
      <c r="AA352" s="76" t="s">
        <v>3114</v>
      </c>
      <c r="AB352" s="76">
        <v>146</v>
      </c>
    </row>
    <row r="353" spans="1:28" ht="18.75" customHeight="1" x14ac:dyDescent="0.55000000000000004">
      <c r="A353" s="101">
        <v>238031</v>
      </c>
      <c r="B353" s="76" t="s">
        <v>1061</v>
      </c>
      <c r="C353" s="76" t="s">
        <v>640</v>
      </c>
      <c r="D353" s="76" t="s">
        <v>288</v>
      </c>
      <c r="E353" s="76" t="s">
        <v>626</v>
      </c>
      <c r="F353" s="76" t="s">
        <v>635</v>
      </c>
      <c r="G353" s="106">
        <v>45624</v>
      </c>
      <c r="H353" s="106">
        <v>45625</v>
      </c>
      <c r="I353" s="76" t="s">
        <v>3084</v>
      </c>
      <c r="J353" s="76">
        <v>2</v>
      </c>
      <c r="K353" s="76" t="s">
        <v>3085</v>
      </c>
      <c r="L353" s="76" t="s">
        <v>1062</v>
      </c>
      <c r="M353" s="76" t="s">
        <v>698</v>
      </c>
      <c r="N353" s="76" t="s">
        <v>288</v>
      </c>
      <c r="O353" s="76" t="s">
        <v>629</v>
      </c>
      <c r="P353" s="76" t="s">
        <v>3011</v>
      </c>
      <c r="Q353" s="76" t="s">
        <v>863</v>
      </c>
      <c r="R353" s="76" t="s">
        <v>1414</v>
      </c>
      <c r="S353" s="76" t="s">
        <v>633</v>
      </c>
      <c r="T353" s="76" t="s">
        <v>288</v>
      </c>
      <c r="U353" s="76" t="s">
        <v>289</v>
      </c>
      <c r="V353" s="76" t="s">
        <v>290</v>
      </c>
      <c r="W353" s="76" t="s">
        <v>291</v>
      </c>
      <c r="X353" s="76" t="s">
        <v>1055</v>
      </c>
      <c r="Y353" s="76" t="s">
        <v>292</v>
      </c>
      <c r="Z353" s="76" t="s">
        <v>862</v>
      </c>
      <c r="AA353" s="76" t="s">
        <v>3119</v>
      </c>
      <c r="AB353" s="76">
        <v>147</v>
      </c>
    </row>
    <row r="354" spans="1:28" ht="18.75" customHeight="1" x14ac:dyDescent="0.55000000000000004">
      <c r="A354" s="101">
        <v>238032</v>
      </c>
      <c r="B354" s="76" t="s">
        <v>1594</v>
      </c>
      <c r="C354" s="76" t="s">
        <v>640</v>
      </c>
      <c r="D354" s="76" t="s">
        <v>288</v>
      </c>
      <c r="E354" s="76" t="s">
        <v>626</v>
      </c>
      <c r="F354" s="76" t="s">
        <v>635</v>
      </c>
      <c r="G354" s="106">
        <v>45628</v>
      </c>
      <c r="H354" s="106">
        <v>45629</v>
      </c>
      <c r="I354" s="76" t="s">
        <v>3087</v>
      </c>
      <c r="J354" s="76">
        <v>2</v>
      </c>
      <c r="K354" s="76" t="s">
        <v>3088</v>
      </c>
      <c r="L354" s="76" t="s">
        <v>864</v>
      </c>
      <c r="M354" s="76" t="s">
        <v>676</v>
      </c>
      <c r="N354" s="76" t="s">
        <v>288</v>
      </c>
      <c r="O354" s="76" t="s">
        <v>629</v>
      </c>
      <c r="P354" s="76" t="s">
        <v>3011</v>
      </c>
      <c r="Q354" s="76" t="s">
        <v>861</v>
      </c>
      <c r="R354" s="76" t="s">
        <v>1414</v>
      </c>
      <c r="S354" s="76" t="s">
        <v>633</v>
      </c>
      <c r="T354" s="76" t="s">
        <v>288</v>
      </c>
      <c r="U354" s="76" t="s">
        <v>289</v>
      </c>
      <c r="V354" s="76" t="s">
        <v>290</v>
      </c>
      <c r="W354" s="76" t="s">
        <v>291</v>
      </c>
      <c r="X354" s="76" t="s">
        <v>1055</v>
      </c>
      <c r="Y354" s="76" t="s">
        <v>292</v>
      </c>
      <c r="Z354" s="76" t="s">
        <v>862</v>
      </c>
      <c r="AA354" s="76" t="s">
        <v>3124</v>
      </c>
      <c r="AB354" s="76">
        <v>148</v>
      </c>
    </row>
    <row r="355" spans="1:28" ht="18.75" customHeight="1" x14ac:dyDescent="0.55000000000000004">
      <c r="A355" s="101">
        <v>238033</v>
      </c>
      <c r="B355" s="76" t="s">
        <v>1064</v>
      </c>
      <c r="C355" s="76" t="s">
        <v>640</v>
      </c>
      <c r="D355" s="76" t="s">
        <v>288</v>
      </c>
      <c r="E355" s="76" t="s">
        <v>626</v>
      </c>
      <c r="F355" s="76" t="s">
        <v>635</v>
      </c>
      <c r="G355" s="106">
        <v>45629</v>
      </c>
      <c r="H355" s="106">
        <v>45630</v>
      </c>
      <c r="I355" s="76" t="s">
        <v>3090</v>
      </c>
      <c r="J355" s="76">
        <v>2</v>
      </c>
      <c r="K355" s="76" t="s">
        <v>3091</v>
      </c>
      <c r="L355" s="76" t="s">
        <v>1065</v>
      </c>
      <c r="M355" s="76" t="s">
        <v>698</v>
      </c>
      <c r="N355" s="76" t="s">
        <v>288</v>
      </c>
      <c r="O355" s="76" t="s">
        <v>629</v>
      </c>
      <c r="P355" s="76" t="s">
        <v>3011</v>
      </c>
      <c r="Q355" s="76" t="s">
        <v>863</v>
      </c>
      <c r="R355" s="76" t="s">
        <v>1414</v>
      </c>
      <c r="S355" s="76" t="s">
        <v>633</v>
      </c>
      <c r="T355" s="76" t="s">
        <v>288</v>
      </c>
      <c r="U355" s="76" t="s">
        <v>289</v>
      </c>
      <c r="V355" s="76" t="s">
        <v>290</v>
      </c>
      <c r="W355" s="76" t="s">
        <v>291</v>
      </c>
      <c r="X355" s="76" t="s">
        <v>1055</v>
      </c>
      <c r="Y355" s="76" t="s">
        <v>292</v>
      </c>
      <c r="Z355" s="76" t="s">
        <v>862</v>
      </c>
      <c r="AA355" s="76" t="s">
        <v>3129</v>
      </c>
      <c r="AB355" s="76">
        <v>149</v>
      </c>
    </row>
    <row r="356" spans="1:28" ht="18.75" customHeight="1" x14ac:dyDescent="0.55000000000000004">
      <c r="A356" s="101">
        <v>238034</v>
      </c>
      <c r="B356" s="76" t="s">
        <v>1059</v>
      </c>
      <c r="C356" s="76" t="s">
        <v>640</v>
      </c>
      <c r="D356" s="76" t="s">
        <v>288</v>
      </c>
      <c r="E356" s="76" t="s">
        <v>626</v>
      </c>
      <c r="F356" s="76" t="s">
        <v>635</v>
      </c>
      <c r="G356" s="106">
        <v>45631</v>
      </c>
      <c r="H356" s="106">
        <v>45632</v>
      </c>
      <c r="I356" s="76" t="s">
        <v>3093</v>
      </c>
      <c r="J356" s="76">
        <v>2</v>
      </c>
      <c r="K356" s="76" t="s">
        <v>3094</v>
      </c>
      <c r="L356" s="76" t="s">
        <v>1060</v>
      </c>
      <c r="M356" s="76" t="s">
        <v>668</v>
      </c>
      <c r="N356" s="76" t="s">
        <v>288</v>
      </c>
      <c r="O356" s="76" t="s">
        <v>629</v>
      </c>
      <c r="P356" s="76" t="s">
        <v>3011</v>
      </c>
      <c r="Q356" s="76" t="s">
        <v>863</v>
      </c>
      <c r="R356" s="76" t="s">
        <v>1414</v>
      </c>
      <c r="S356" s="76" t="s">
        <v>633</v>
      </c>
      <c r="T356" s="76" t="s">
        <v>288</v>
      </c>
      <c r="U356" s="76" t="s">
        <v>289</v>
      </c>
      <c r="V356" s="76" t="s">
        <v>290</v>
      </c>
      <c r="W356" s="76" t="s">
        <v>291</v>
      </c>
      <c r="X356" s="76" t="s">
        <v>1055</v>
      </c>
      <c r="Y356" s="76" t="s">
        <v>292</v>
      </c>
      <c r="Z356" s="76" t="s">
        <v>862</v>
      </c>
      <c r="AA356" s="76" t="s">
        <v>3133</v>
      </c>
      <c r="AB356" s="76">
        <v>150</v>
      </c>
    </row>
    <row r="357" spans="1:28" ht="18.75" customHeight="1" x14ac:dyDescent="0.55000000000000004">
      <c r="A357" s="101">
        <v>238035</v>
      </c>
      <c r="B357" s="76" t="s">
        <v>1593</v>
      </c>
      <c r="C357" s="76" t="s">
        <v>640</v>
      </c>
      <c r="D357" s="76" t="s">
        <v>288</v>
      </c>
      <c r="E357" s="76" t="s">
        <v>626</v>
      </c>
      <c r="F357" s="76" t="s">
        <v>635</v>
      </c>
      <c r="G357" s="106">
        <v>45631</v>
      </c>
      <c r="H357" s="106">
        <v>45632</v>
      </c>
      <c r="I357" s="76" t="s">
        <v>3093</v>
      </c>
      <c r="J357" s="76">
        <v>2</v>
      </c>
      <c r="K357" s="76" t="s">
        <v>3096</v>
      </c>
      <c r="L357" s="76" t="s">
        <v>1058</v>
      </c>
      <c r="M357" s="76" t="s">
        <v>668</v>
      </c>
      <c r="N357" s="76" t="s">
        <v>288</v>
      </c>
      <c r="O357" s="76" t="s">
        <v>629</v>
      </c>
      <c r="P357" s="76" t="s">
        <v>3011</v>
      </c>
      <c r="Q357" s="76" t="s">
        <v>863</v>
      </c>
      <c r="R357" s="76" t="s">
        <v>1414</v>
      </c>
      <c r="S357" s="76" t="s">
        <v>633</v>
      </c>
      <c r="T357" s="76" t="s">
        <v>288</v>
      </c>
      <c r="U357" s="76" t="s">
        <v>289</v>
      </c>
      <c r="V357" s="76" t="s">
        <v>290</v>
      </c>
      <c r="W357" s="76" t="s">
        <v>291</v>
      </c>
      <c r="X357" s="76" t="s">
        <v>1055</v>
      </c>
      <c r="Y357" s="76" t="s">
        <v>292</v>
      </c>
      <c r="Z357" s="76" t="s">
        <v>862</v>
      </c>
      <c r="AA357" s="76" t="s">
        <v>3137</v>
      </c>
      <c r="AB357" s="76">
        <v>846</v>
      </c>
    </row>
    <row r="358" spans="1:28" ht="18.75" customHeight="1" x14ac:dyDescent="0.55000000000000004">
      <c r="A358" s="101">
        <v>238036</v>
      </c>
      <c r="B358" s="76" t="s">
        <v>1063</v>
      </c>
      <c r="C358" s="76" t="s">
        <v>640</v>
      </c>
      <c r="D358" s="76" t="s">
        <v>288</v>
      </c>
      <c r="E358" s="76" t="s">
        <v>626</v>
      </c>
      <c r="F358" s="76" t="s">
        <v>635</v>
      </c>
      <c r="G358" s="106">
        <v>45635</v>
      </c>
      <c r="H358" s="106">
        <v>45636</v>
      </c>
      <c r="I358" s="76" t="s">
        <v>3098</v>
      </c>
      <c r="J358" s="76">
        <v>2</v>
      </c>
      <c r="K358" s="76" t="s">
        <v>3085</v>
      </c>
      <c r="L358" s="76" t="s">
        <v>1062</v>
      </c>
      <c r="M358" s="76" t="s">
        <v>698</v>
      </c>
      <c r="N358" s="76" t="s">
        <v>288</v>
      </c>
      <c r="O358" s="76" t="s">
        <v>629</v>
      </c>
      <c r="P358" s="76" t="s">
        <v>3011</v>
      </c>
      <c r="Q358" s="76" t="s">
        <v>863</v>
      </c>
      <c r="R358" s="76" t="s">
        <v>1414</v>
      </c>
      <c r="S358" s="76" t="s">
        <v>633</v>
      </c>
      <c r="T358" s="76" t="s">
        <v>288</v>
      </c>
      <c r="U358" s="76" t="s">
        <v>289</v>
      </c>
      <c r="V358" s="76" t="s">
        <v>290</v>
      </c>
      <c r="W358" s="76" t="s">
        <v>291</v>
      </c>
      <c r="X358" s="76" t="s">
        <v>1055</v>
      </c>
      <c r="Y358" s="76" t="s">
        <v>292</v>
      </c>
      <c r="Z358" s="76" t="s">
        <v>862</v>
      </c>
      <c r="AA358" s="76" t="s">
        <v>3141</v>
      </c>
      <c r="AB358" s="76">
        <v>847</v>
      </c>
    </row>
    <row r="359" spans="1:28" ht="18.75" customHeight="1" x14ac:dyDescent="0.55000000000000004">
      <c r="A359" s="101">
        <v>238037</v>
      </c>
      <c r="B359" s="76" t="s">
        <v>1595</v>
      </c>
      <c r="C359" s="76" t="s">
        <v>640</v>
      </c>
      <c r="D359" s="76" t="s">
        <v>288</v>
      </c>
      <c r="E359" s="76" t="s">
        <v>626</v>
      </c>
      <c r="F359" s="76" t="s">
        <v>635</v>
      </c>
      <c r="G359" s="106">
        <v>45638</v>
      </c>
      <c r="H359" s="106">
        <v>45639</v>
      </c>
      <c r="I359" s="76" t="s">
        <v>3100</v>
      </c>
      <c r="J359" s="76">
        <v>2</v>
      </c>
      <c r="K359" s="76" t="s">
        <v>3096</v>
      </c>
      <c r="L359" s="76" t="s">
        <v>1058</v>
      </c>
      <c r="M359" s="76" t="s">
        <v>668</v>
      </c>
      <c r="N359" s="76" t="s">
        <v>288</v>
      </c>
      <c r="O359" s="76" t="s">
        <v>629</v>
      </c>
      <c r="P359" s="76" t="s">
        <v>3011</v>
      </c>
      <c r="Q359" s="76" t="s">
        <v>863</v>
      </c>
      <c r="R359" s="76" t="s">
        <v>1414</v>
      </c>
      <c r="S359" s="76" t="s">
        <v>633</v>
      </c>
      <c r="T359" s="76" t="s">
        <v>288</v>
      </c>
      <c r="U359" s="76" t="s">
        <v>289</v>
      </c>
      <c r="V359" s="76" t="s">
        <v>290</v>
      </c>
      <c r="W359" s="76" t="s">
        <v>291</v>
      </c>
      <c r="X359" s="76" t="s">
        <v>1055</v>
      </c>
      <c r="Y359" s="76" t="s">
        <v>292</v>
      </c>
      <c r="Z359" s="76" t="s">
        <v>862</v>
      </c>
      <c r="AA359" s="76" t="s">
        <v>3145</v>
      </c>
      <c r="AB359" s="76">
        <v>848</v>
      </c>
    </row>
    <row r="360" spans="1:28" ht="18.75" customHeight="1" x14ac:dyDescent="0.55000000000000004">
      <c r="A360" s="101">
        <v>238038</v>
      </c>
      <c r="B360" s="76" t="s">
        <v>1066</v>
      </c>
      <c r="C360" s="76" t="s">
        <v>640</v>
      </c>
      <c r="D360" s="76" t="s">
        <v>288</v>
      </c>
      <c r="E360" s="76" t="s">
        <v>626</v>
      </c>
      <c r="F360" s="76" t="s">
        <v>635</v>
      </c>
      <c r="G360" s="106">
        <v>45643</v>
      </c>
      <c r="H360" s="106">
        <v>45644</v>
      </c>
      <c r="I360" s="76" t="s">
        <v>3102</v>
      </c>
      <c r="J360" s="76">
        <v>2</v>
      </c>
      <c r="K360" s="76" t="s">
        <v>3091</v>
      </c>
      <c r="L360" s="76" t="s">
        <v>1065</v>
      </c>
      <c r="M360" s="76" t="s">
        <v>698</v>
      </c>
      <c r="N360" s="76" t="s">
        <v>288</v>
      </c>
      <c r="O360" s="76" t="s">
        <v>629</v>
      </c>
      <c r="P360" s="76" t="s">
        <v>3011</v>
      </c>
      <c r="Q360" s="76" t="s">
        <v>863</v>
      </c>
      <c r="R360" s="76" t="s">
        <v>1414</v>
      </c>
      <c r="S360" s="76" t="s">
        <v>633</v>
      </c>
      <c r="T360" s="76" t="s">
        <v>288</v>
      </c>
      <c r="U360" s="76" t="s">
        <v>289</v>
      </c>
      <c r="V360" s="76" t="s">
        <v>290</v>
      </c>
      <c r="W360" s="76" t="s">
        <v>291</v>
      </c>
      <c r="X360" s="76" t="s">
        <v>1055</v>
      </c>
      <c r="Y360" s="76" t="s">
        <v>292</v>
      </c>
      <c r="Z360" s="76" t="s">
        <v>862</v>
      </c>
      <c r="AA360" s="76" t="s">
        <v>3149</v>
      </c>
      <c r="AB360" s="76">
        <v>869</v>
      </c>
    </row>
    <row r="361" spans="1:28" ht="18.75" customHeight="1" x14ac:dyDescent="0.55000000000000004">
      <c r="A361" s="101">
        <v>238039</v>
      </c>
      <c r="B361" s="76" t="s">
        <v>1596</v>
      </c>
      <c r="C361" s="76" t="s">
        <v>640</v>
      </c>
      <c r="D361" s="76" t="s">
        <v>288</v>
      </c>
      <c r="E361" s="76" t="s">
        <v>626</v>
      </c>
      <c r="F361" s="76" t="s">
        <v>635</v>
      </c>
      <c r="G361" s="106">
        <v>45679</v>
      </c>
      <c r="H361" s="106">
        <v>45681</v>
      </c>
      <c r="I361" s="76" t="s">
        <v>3104</v>
      </c>
      <c r="J361" s="76">
        <v>3</v>
      </c>
      <c r="K361" s="76" t="s">
        <v>3071</v>
      </c>
      <c r="L361" s="76" t="s">
        <v>865</v>
      </c>
      <c r="M361" s="76" t="s">
        <v>662</v>
      </c>
      <c r="N361" s="76" t="s">
        <v>288</v>
      </c>
      <c r="O361" s="76" t="s">
        <v>629</v>
      </c>
      <c r="P361" s="76" t="s">
        <v>3011</v>
      </c>
      <c r="Q361" s="76" t="s">
        <v>863</v>
      </c>
      <c r="R361" s="76" t="s">
        <v>1414</v>
      </c>
      <c r="S361" s="76" t="s">
        <v>633</v>
      </c>
      <c r="T361" s="76" t="s">
        <v>288</v>
      </c>
      <c r="U361" s="76" t="s">
        <v>289</v>
      </c>
      <c r="V361" s="76" t="s">
        <v>290</v>
      </c>
      <c r="W361" s="76" t="s">
        <v>291</v>
      </c>
      <c r="X361" s="76" t="s">
        <v>1055</v>
      </c>
      <c r="Y361" s="76" t="s">
        <v>292</v>
      </c>
      <c r="Z361" s="76" t="s">
        <v>862</v>
      </c>
      <c r="AA361" s="76" t="s">
        <v>3153</v>
      </c>
      <c r="AB361" s="76">
        <v>849</v>
      </c>
    </row>
    <row r="362" spans="1:28" ht="18.75" customHeight="1" x14ac:dyDescent="0.55000000000000004">
      <c r="A362" s="115">
        <v>238040</v>
      </c>
      <c r="B362" s="111" t="s">
        <v>1067</v>
      </c>
      <c r="C362" s="111" t="s">
        <v>640</v>
      </c>
      <c r="D362" s="111" t="s">
        <v>288</v>
      </c>
      <c r="E362" s="111" t="s">
        <v>626</v>
      </c>
      <c r="F362" s="111" t="s">
        <v>635</v>
      </c>
      <c r="G362" s="116">
        <v>45694</v>
      </c>
      <c r="H362" s="116">
        <v>45695</v>
      </c>
      <c r="I362" s="111" t="s">
        <v>3106</v>
      </c>
      <c r="J362" s="111">
        <v>2</v>
      </c>
      <c r="K362" s="111" t="s">
        <v>3107</v>
      </c>
      <c r="L362" s="111" t="s">
        <v>1068</v>
      </c>
      <c r="M362" s="111" t="s">
        <v>698</v>
      </c>
      <c r="N362" s="111" t="s">
        <v>288</v>
      </c>
      <c r="O362" s="111" t="s">
        <v>629</v>
      </c>
      <c r="P362" s="111" t="s">
        <v>3011</v>
      </c>
      <c r="Q362" s="111" t="s">
        <v>863</v>
      </c>
      <c r="R362" s="111" t="s">
        <v>1414</v>
      </c>
      <c r="S362" s="111" t="s">
        <v>633</v>
      </c>
      <c r="T362" s="111" t="s">
        <v>288</v>
      </c>
      <c r="U362" s="111" t="s">
        <v>289</v>
      </c>
      <c r="V362" s="111" t="s">
        <v>290</v>
      </c>
      <c r="W362" s="111" t="s">
        <v>291</v>
      </c>
      <c r="X362" s="111" t="s">
        <v>1055</v>
      </c>
      <c r="Y362" s="111" t="s">
        <v>292</v>
      </c>
      <c r="Z362" s="111" t="s">
        <v>862</v>
      </c>
      <c r="AA362" s="76" t="s">
        <v>3157</v>
      </c>
      <c r="AB362" s="76">
        <v>850</v>
      </c>
    </row>
    <row r="363" spans="1:28" ht="18.75" customHeight="1" x14ac:dyDescent="0.55000000000000004">
      <c r="A363" s="115">
        <v>238041</v>
      </c>
      <c r="B363" s="111" t="s">
        <v>875</v>
      </c>
      <c r="C363" s="111" t="s">
        <v>640</v>
      </c>
      <c r="D363" s="111" t="s">
        <v>288</v>
      </c>
      <c r="E363" s="111" t="s">
        <v>626</v>
      </c>
      <c r="F363" s="111" t="s">
        <v>635</v>
      </c>
      <c r="G363" s="116">
        <v>45701</v>
      </c>
      <c r="H363" s="116">
        <v>45702</v>
      </c>
      <c r="I363" s="111" t="s">
        <v>3109</v>
      </c>
      <c r="J363" s="111">
        <v>2</v>
      </c>
      <c r="K363" s="111" t="s">
        <v>3110</v>
      </c>
      <c r="L363" s="111" t="s">
        <v>1589</v>
      </c>
      <c r="M363" s="111" t="s">
        <v>668</v>
      </c>
      <c r="N363" s="111" t="s">
        <v>288</v>
      </c>
      <c r="O363" s="111" t="s">
        <v>629</v>
      </c>
      <c r="P363" s="111" t="s">
        <v>3011</v>
      </c>
      <c r="Q363" s="111" t="s">
        <v>861</v>
      </c>
      <c r="R363" s="111" t="s">
        <v>1414</v>
      </c>
      <c r="S363" s="111" t="s">
        <v>633</v>
      </c>
      <c r="T363" s="111" t="s">
        <v>288</v>
      </c>
      <c r="U363" s="111" t="s">
        <v>289</v>
      </c>
      <c r="V363" s="111" t="s">
        <v>290</v>
      </c>
      <c r="W363" s="111" t="s">
        <v>291</v>
      </c>
      <c r="X363" s="111" t="s">
        <v>1055</v>
      </c>
      <c r="Y363" s="111" t="s">
        <v>292</v>
      </c>
      <c r="Z363" s="111" t="s">
        <v>862</v>
      </c>
      <c r="AA363" s="76" t="s">
        <v>3161</v>
      </c>
      <c r="AB363" s="76">
        <v>851</v>
      </c>
    </row>
    <row r="364" spans="1:28" ht="18.75" customHeight="1" x14ac:dyDescent="0.55000000000000004">
      <c r="A364" s="115">
        <v>238042</v>
      </c>
      <c r="B364" s="111" t="s">
        <v>1597</v>
      </c>
      <c r="C364" s="111" t="s">
        <v>640</v>
      </c>
      <c r="D364" s="111" t="s">
        <v>288</v>
      </c>
      <c r="E364" s="111" t="s">
        <v>626</v>
      </c>
      <c r="F364" s="111" t="s">
        <v>635</v>
      </c>
      <c r="G364" s="116">
        <v>45708</v>
      </c>
      <c r="H364" s="116">
        <v>45709</v>
      </c>
      <c r="I364" s="111" t="s">
        <v>3112</v>
      </c>
      <c r="J364" s="111">
        <v>2</v>
      </c>
      <c r="K364" s="111" t="s">
        <v>3113</v>
      </c>
      <c r="L364" s="111" t="s">
        <v>866</v>
      </c>
      <c r="M364" s="111" t="s">
        <v>676</v>
      </c>
      <c r="N364" s="111" t="s">
        <v>288</v>
      </c>
      <c r="O364" s="111" t="s">
        <v>629</v>
      </c>
      <c r="P364" s="111" t="s">
        <v>3011</v>
      </c>
      <c r="Q364" s="111" t="s">
        <v>863</v>
      </c>
      <c r="R364" s="111" t="s">
        <v>1414</v>
      </c>
      <c r="S364" s="111" t="s">
        <v>633</v>
      </c>
      <c r="T364" s="111" t="s">
        <v>288</v>
      </c>
      <c r="U364" s="111" t="s">
        <v>289</v>
      </c>
      <c r="V364" s="111" t="s">
        <v>290</v>
      </c>
      <c r="W364" s="111" t="s">
        <v>291</v>
      </c>
      <c r="X364" s="111" t="s">
        <v>1055</v>
      </c>
      <c r="Y364" s="111" t="s">
        <v>292</v>
      </c>
      <c r="Z364" s="111" t="s">
        <v>862</v>
      </c>
      <c r="AA364" s="76" t="s">
        <v>3165</v>
      </c>
      <c r="AB364" s="76">
        <v>151</v>
      </c>
    </row>
    <row r="365" spans="1:28" ht="18.75" customHeight="1" x14ac:dyDescent="0.55000000000000004">
      <c r="A365" s="115">
        <v>238043</v>
      </c>
      <c r="B365" s="111" t="s">
        <v>3115</v>
      </c>
      <c r="C365" s="111" t="s">
        <v>640</v>
      </c>
      <c r="D365" s="111" t="s">
        <v>288</v>
      </c>
      <c r="E365" s="111" t="s">
        <v>626</v>
      </c>
      <c r="F365" s="111" t="s">
        <v>635</v>
      </c>
      <c r="G365" s="116">
        <v>45722</v>
      </c>
      <c r="H365" s="116">
        <v>45723</v>
      </c>
      <c r="I365" s="111" t="s">
        <v>3116</v>
      </c>
      <c r="J365" s="111">
        <v>2</v>
      </c>
      <c r="K365" s="111" t="s">
        <v>3117</v>
      </c>
      <c r="L365" s="111" t="s">
        <v>3118</v>
      </c>
      <c r="M365" s="111" t="s">
        <v>668</v>
      </c>
      <c r="N365" s="111" t="s">
        <v>288</v>
      </c>
      <c r="O365" s="111" t="s">
        <v>629</v>
      </c>
      <c r="P365" s="111" t="s">
        <v>3011</v>
      </c>
      <c r="Q365" s="111" t="s">
        <v>863</v>
      </c>
      <c r="R365" s="111" t="s">
        <v>1414</v>
      </c>
      <c r="S365" s="111" t="s">
        <v>633</v>
      </c>
      <c r="T365" s="111" t="s">
        <v>288</v>
      </c>
      <c r="U365" s="111" t="s">
        <v>289</v>
      </c>
      <c r="V365" s="111" t="s">
        <v>290</v>
      </c>
      <c r="W365" s="111" t="s">
        <v>291</v>
      </c>
      <c r="X365" s="111" t="s">
        <v>1055</v>
      </c>
      <c r="Y365" s="111" t="s">
        <v>292</v>
      </c>
      <c r="Z365" s="111" t="s">
        <v>862</v>
      </c>
      <c r="AA365" s="76" t="s">
        <v>3169</v>
      </c>
      <c r="AB365" s="76">
        <v>485</v>
      </c>
    </row>
    <row r="366" spans="1:28" ht="18.75" customHeight="1" x14ac:dyDescent="0.55000000000000004">
      <c r="A366" s="101">
        <v>239001</v>
      </c>
      <c r="B366" s="76" t="s">
        <v>3120</v>
      </c>
      <c r="C366" s="76" t="s">
        <v>633</v>
      </c>
      <c r="D366" s="76" t="s">
        <v>293</v>
      </c>
      <c r="E366" s="76" t="s">
        <v>647</v>
      </c>
      <c r="F366" s="76" t="s">
        <v>627</v>
      </c>
      <c r="G366" s="106">
        <v>45591</v>
      </c>
      <c r="H366" s="106">
        <v>45591</v>
      </c>
      <c r="I366" s="76" t="s">
        <v>3121</v>
      </c>
      <c r="J366" s="76">
        <v>1</v>
      </c>
      <c r="K366" s="76" t="s">
        <v>3122</v>
      </c>
      <c r="L366" s="76" t="s">
        <v>651</v>
      </c>
      <c r="M366" s="76" t="s">
        <v>827</v>
      </c>
      <c r="N366" s="76" t="s">
        <v>1184</v>
      </c>
      <c r="O366" s="76" t="s">
        <v>633</v>
      </c>
      <c r="P366" s="76" t="s">
        <v>3123</v>
      </c>
      <c r="Q366" s="76" t="s">
        <v>630</v>
      </c>
      <c r="R366" s="76" t="s">
        <v>1185</v>
      </c>
      <c r="S366" s="76" t="s">
        <v>633</v>
      </c>
      <c r="T366" s="76" t="s">
        <v>293</v>
      </c>
      <c r="U366" s="76" t="s">
        <v>294</v>
      </c>
      <c r="V366" s="76" t="s">
        <v>295</v>
      </c>
      <c r="W366" s="76" t="s">
        <v>296</v>
      </c>
      <c r="X366" s="76" t="s">
        <v>297</v>
      </c>
      <c r="Y366" s="76" t="s">
        <v>1186</v>
      </c>
      <c r="Z366" s="76" t="s">
        <v>298</v>
      </c>
      <c r="AA366" s="76" t="s">
        <v>3173</v>
      </c>
      <c r="AB366" s="76">
        <v>152</v>
      </c>
    </row>
    <row r="367" spans="1:28" ht="18.75" customHeight="1" x14ac:dyDescent="0.55000000000000004">
      <c r="A367" s="101">
        <v>239002</v>
      </c>
      <c r="B367" s="76" t="s">
        <v>3125</v>
      </c>
      <c r="C367" s="76" t="s">
        <v>633</v>
      </c>
      <c r="D367" s="76" t="s">
        <v>293</v>
      </c>
      <c r="E367" s="76" t="s">
        <v>647</v>
      </c>
      <c r="F367" s="76" t="s">
        <v>627</v>
      </c>
      <c r="G367" s="106">
        <v>45626</v>
      </c>
      <c r="H367" s="106">
        <v>45626</v>
      </c>
      <c r="I367" s="76" t="s">
        <v>3126</v>
      </c>
      <c r="J367" s="76">
        <v>1</v>
      </c>
      <c r="K367" s="76" t="s">
        <v>3127</v>
      </c>
      <c r="L367" s="76" t="s">
        <v>651</v>
      </c>
      <c r="M367" s="76" t="s">
        <v>827</v>
      </c>
      <c r="N367" s="76" t="s">
        <v>1184</v>
      </c>
      <c r="O367" s="76" t="s">
        <v>633</v>
      </c>
      <c r="P367" s="76" t="s">
        <v>3128</v>
      </c>
      <c r="Q367" s="76" t="s">
        <v>630</v>
      </c>
      <c r="R367" s="76" t="s">
        <v>1185</v>
      </c>
      <c r="S367" s="76" t="s">
        <v>633</v>
      </c>
      <c r="T367" s="76" t="s">
        <v>293</v>
      </c>
      <c r="U367" s="76" t="s">
        <v>294</v>
      </c>
      <c r="V367" s="76" t="s">
        <v>295</v>
      </c>
      <c r="W367" s="76" t="s">
        <v>296</v>
      </c>
      <c r="X367" s="76" t="s">
        <v>297</v>
      </c>
      <c r="Y367" s="76" t="s">
        <v>1186</v>
      </c>
      <c r="Z367" s="76" t="s">
        <v>298</v>
      </c>
      <c r="AA367" s="76" t="s">
        <v>3177</v>
      </c>
      <c r="AB367" s="76">
        <v>153</v>
      </c>
    </row>
    <row r="368" spans="1:28" ht="18.75" customHeight="1" x14ac:dyDescent="0.55000000000000004">
      <c r="A368" s="101">
        <v>239003</v>
      </c>
      <c r="B368" s="76" t="s">
        <v>3130</v>
      </c>
      <c r="C368" s="76" t="s">
        <v>633</v>
      </c>
      <c r="D368" s="76" t="s">
        <v>293</v>
      </c>
      <c r="E368" s="76" t="s">
        <v>647</v>
      </c>
      <c r="F368" s="76" t="s">
        <v>627</v>
      </c>
      <c r="G368" s="106">
        <v>45689</v>
      </c>
      <c r="H368" s="106">
        <v>45689</v>
      </c>
      <c r="I368" s="76" t="s">
        <v>3131</v>
      </c>
      <c r="J368" s="76">
        <v>1</v>
      </c>
      <c r="K368" s="76" t="s">
        <v>3132</v>
      </c>
      <c r="L368" s="76" t="s">
        <v>651</v>
      </c>
      <c r="M368" s="76" t="s">
        <v>827</v>
      </c>
      <c r="N368" s="76" t="s">
        <v>1184</v>
      </c>
      <c r="O368" s="76" t="s">
        <v>633</v>
      </c>
      <c r="P368" s="76" t="s">
        <v>3128</v>
      </c>
      <c r="Q368" s="76" t="s">
        <v>630</v>
      </c>
      <c r="R368" s="76" t="s">
        <v>1185</v>
      </c>
      <c r="S368" s="76" t="s">
        <v>633</v>
      </c>
      <c r="T368" s="76" t="s">
        <v>293</v>
      </c>
      <c r="U368" s="76" t="s">
        <v>294</v>
      </c>
      <c r="V368" s="76" t="s">
        <v>295</v>
      </c>
      <c r="W368" s="76" t="s">
        <v>296</v>
      </c>
      <c r="X368" s="76" t="s">
        <v>297</v>
      </c>
      <c r="Y368" s="76" t="s">
        <v>1186</v>
      </c>
      <c r="Z368" s="76" t="s">
        <v>298</v>
      </c>
      <c r="AA368" s="76" t="s">
        <v>3181</v>
      </c>
      <c r="AB368" s="76">
        <v>154</v>
      </c>
    </row>
    <row r="369" spans="1:28" ht="18.75" customHeight="1" x14ac:dyDescent="0.55000000000000004">
      <c r="A369" s="109">
        <v>240001</v>
      </c>
      <c r="B369" s="76" t="s">
        <v>3134</v>
      </c>
      <c r="C369" s="76" t="s">
        <v>633</v>
      </c>
      <c r="D369" s="76" t="s">
        <v>299</v>
      </c>
      <c r="E369" s="76" t="s">
        <v>647</v>
      </c>
      <c r="F369" s="76" t="s">
        <v>627</v>
      </c>
      <c r="G369" s="106">
        <v>45403</v>
      </c>
      <c r="H369" s="106">
        <v>45403</v>
      </c>
      <c r="I369" s="76" t="s">
        <v>3135</v>
      </c>
      <c r="J369" s="76">
        <v>1</v>
      </c>
      <c r="K369" s="76" t="s">
        <v>3136</v>
      </c>
      <c r="L369" s="76" t="s">
        <v>651</v>
      </c>
      <c r="M369" s="76" t="s">
        <v>816</v>
      </c>
      <c r="N369" s="76" t="s">
        <v>877</v>
      </c>
      <c r="O369" s="76" t="s">
        <v>629</v>
      </c>
      <c r="P369" s="76" t="s">
        <v>878</v>
      </c>
      <c r="Q369" s="76" t="s">
        <v>630</v>
      </c>
      <c r="R369" s="76" t="s">
        <v>729</v>
      </c>
      <c r="S369" s="76" t="s">
        <v>633</v>
      </c>
      <c r="T369" s="76" t="s">
        <v>299</v>
      </c>
      <c r="U369" s="76" t="s">
        <v>270</v>
      </c>
      <c r="V369" s="76" t="s">
        <v>300</v>
      </c>
      <c r="W369" s="76" t="s">
        <v>301</v>
      </c>
      <c r="X369" s="76" t="s">
        <v>302</v>
      </c>
      <c r="Y369" s="76" t="s">
        <v>303</v>
      </c>
      <c r="Z369" s="76" t="s">
        <v>304</v>
      </c>
      <c r="AA369" s="76" t="s">
        <v>3185</v>
      </c>
      <c r="AB369" s="76">
        <v>155</v>
      </c>
    </row>
    <row r="370" spans="1:28" ht="18.75" customHeight="1" x14ac:dyDescent="0.55000000000000004">
      <c r="A370" s="109">
        <v>240002</v>
      </c>
      <c r="B370" s="76" t="s">
        <v>3138</v>
      </c>
      <c r="C370" s="76" t="s">
        <v>633</v>
      </c>
      <c r="D370" s="76" t="s">
        <v>299</v>
      </c>
      <c r="E370" s="76" t="s">
        <v>647</v>
      </c>
      <c r="F370" s="76" t="s">
        <v>627</v>
      </c>
      <c r="G370" s="106">
        <v>45431</v>
      </c>
      <c r="H370" s="106">
        <v>45431</v>
      </c>
      <c r="I370" s="76" t="s">
        <v>3139</v>
      </c>
      <c r="J370" s="76">
        <v>1</v>
      </c>
      <c r="K370" s="76" t="s">
        <v>3140</v>
      </c>
      <c r="L370" s="76" t="s">
        <v>651</v>
      </c>
      <c r="M370" s="76" t="s">
        <v>816</v>
      </c>
      <c r="N370" s="76" t="s">
        <v>877</v>
      </c>
      <c r="O370" s="76" t="s">
        <v>629</v>
      </c>
      <c r="P370" s="76" t="s">
        <v>878</v>
      </c>
      <c r="Q370" s="76" t="s">
        <v>630</v>
      </c>
      <c r="R370" s="76" t="s">
        <v>729</v>
      </c>
      <c r="S370" s="76" t="s">
        <v>633</v>
      </c>
      <c r="T370" s="76" t="s">
        <v>299</v>
      </c>
      <c r="U370" s="76" t="s">
        <v>270</v>
      </c>
      <c r="V370" s="76" t="s">
        <v>300</v>
      </c>
      <c r="W370" s="76" t="s">
        <v>301</v>
      </c>
      <c r="X370" s="76" t="s">
        <v>302</v>
      </c>
      <c r="Y370" s="76" t="s">
        <v>303</v>
      </c>
      <c r="Z370" s="76" t="s">
        <v>304</v>
      </c>
      <c r="AA370" s="76" t="s">
        <v>3186</v>
      </c>
      <c r="AB370" s="76">
        <v>156</v>
      </c>
    </row>
    <row r="371" spans="1:28" ht="18.75" customHeight="1" x14ac:dyDescent="0.55000000000000004">
      <c r="A371" s="109">
        <v>240003</v>
      </c>
      <c r="B371" s="76" t="s">
        <v>3142</v>
      </c>
      <c r="C371" s="76" t="s">
        <v>633</v>
      </c>
      <c r="D371" s="76" t="s">
        <v>299</v>
      </c>
      <c r="E371" s="76" t="s">
        <v>647</v>
      </c>
      <c r="F371" s="76" t="s">
        <v>627</v>
      </c>
      <c r="G371" s="106">
        <v>45459</v>
      </c>
      <c r="H371" s="106">
        <v>45459</v>
      </c>
      <c r="I371" s="76" t="s">
        <v>3143</v>
      </c>
      <c r="J371" s="76">
        <v>1</v>
      </c>
      <c r="K371" s="76" t="s">
        <v>3144</v>
      </c>
      <c r="L371" s="76" t="s">
        <v>651</v>
      </c>
      <c r="M371" s="76" t="s">
        <v>816</v>
      </c>
      <c r="N371" s="76" t="s">
        <v>877</v>
      </c>
      <c r="O371" s="76" t="s">
        <v>629</v>
      </c>
      <c r="P371" s="76" t="s">
        <v>878</v>
      </c>
      <c r="Q371" s="76" t="s">
        <v>630</v>
      </c>
      <c r="R371" s="76" t="s">
        <v>729</v>
      </c>
      <c r="S371" s="76" t="s">
        <v>633</v>
      </c>
      <c r="T371" s="76" t="s">
        <v>299</v>
      </c>
      <c r="U371" s="76" t="s">
        <v>270</v>
      </c>
      <c r="V371" s="76" t="s">
        <v>300</v>
      </c>
      <c r="W371" s="76" t="s">
        <v>301</v>
      </c>
      <c r="X371" s="76" t="s">
        <v>302</v>
      </c>
      <c r="Y371" s="76" t="s">
        <v>303</v>
      </c>
      <c r="Z371" s="76" t="s">
        <v>304</v>
      </c>
      <c r="AA371" s="76" t="s">
        <v>3187</v>
      </c>
      <c r="AB371" s="76">
        <v>157</v>
      </c>
    </row>
    <row r="372" spans="1:28" ht="18.75" customHeight="1" x14ac:dyDescent="0.55000000000000004">
      <c r="A372" s="109">
        <v>240004</v>
      </c>
      <c r="B372" s="76" t="s">
        <v>3146</v>
      </c>
      <c r="C372" s="76" t="s">
        <v>633</v>
      </c>
      <c r="D372" s="76" t="s">
        <v>299</v>
      </c>
      <c r="E372" s="76" t="s">
        <v>647</v>
      </c>
      <c r="F372" s="76" t="s">
        <v>627</v>
      </c>
      <c r="G372" s="106">
        <v>45494</v>
      </c>
      <c r="H372" s="106">
        <v>45494</v>
      </c>
      <c r="I372" s="76" t="s">
        <v>3147</v>
      </c>
      <c r="J372" s="76">
        <v>1</v>
      </c>
      <c r="K372" s="76" t="s">
        <v>3148</v>
      </c>
      <c r="L372" s="76" t="s">
        <v>651</v>
      </c>
      <c r="M372" s="76" t="s">
        <v>816</v>
      </c>
      <c r="N372" s="76" t="s">
        <v>877</v>
      </c>
      <c r="O372" s="76" t="s">
        <v>629</v>
      </c>
      <c r="P372" s="76" t="s">
        <v>878</v>
      </c>
      <c r="Q372" s="76" t="s">
        <v>630</v>
      </c>
      <c r="R372" s="76" t="s">
        <v>729</v>
      </c>
      <c r="S372" s="76" t="s">
        <v>633</v>
      </c>
      <c r="T372" s="76" t="s">
        <v>299</v>
      </c>
      <c r="U372" s="76" t="s">
        <v>270</v>
      </c>
      <c r="V372" s="76" t="s">
        <v>300</v>
      </c>
      <c r="W372" s="76" t="s">
        <v>301</v>
      </c>
      <c r="X372" s="76" t="s">
        <v>302</v>
      </c>
      <c r="Y372" s="76" t="s">
        <v>303</v>
      </c>
      <c r="Z372" s="76" t="s">
        <v>304</v>
      </c>
      <c r="AA372" s="76" t="s">
        <v>3188</v>
      </c>
      <c r="AB372" s="76">
        <v>158</v>
      </c>
    </row>
    <row r="373" spans="1:28" ht="18.75" customHeight="1" x14ac:dyDescent="0.55000000000000004">
      <c r="A373" s="109">
        <v>240005</v>
      </c>
      <c r="B373" s="76" t="s">
        <v>3150</v>
      </c>
      <c r="C373" s="76" t="s">
        <v>633</v>
      </c>
      <c r="D373" s="76" t="s">
        <v>299</v>
      </c>
      <c r="E373" s="76" t="s">
        <v>647</v>
      </c>
      <c r="F373" s="76" t="s">
        <v>627</v>
      </c>
      <c r="G373" s="106">
        <v>45522</v>
      </c>
      <c r="H373" s="106">
        <v>45522</v>
      </c>
      <c r="I373" s="76" t="s">
        <v>3151</v>
      </c>
      <c r="J373" s="76">
        <v>1</v>
      </c>
      <c r="K373" s="76" t="s">
        <v>3152</v>
      </c>
      <c r="L373" s="76" t="s">
        <v>651</v>
      </c>
      <c r="M373" s="76" t="s">
        <v>816</v>
      </c>
      <c r="N373" s="76" t="s">
        <v>877</v>
      </c>
      <c r="O373" s="76" t="s">
        <v>629</v>
      </c>
      <c r="P373" s="76" t="s">
        <v>878</v>
      </c>
      <c r="Q373" s="76" t="s">
        <v>630</v>
      </c>
      <c r="R373" s="76" t="s">
        <v>729</v>
      </c>
      <c r="S373" s="76" t="s">
        <v>633</v>
      </c>
      <c r="T373" s="76" t="s">
        <v>299</v>
      </c>
      <c r="U373" s="76" t="s">
        <v>270</v>
      </c>
      <c r="V373" s="76" t="s">
        <v>300</v>
      </c>
      <c r="W373" s="76" t="s">
        <v>301</v>
      </c>
      <c r="X373" s="76" t="s">
        <v>302</v>
      </c>
      <c r="Y373" s="76" t="s">
        <v>303</v>
      </c>
      <c r="Z373" s="76" t="s">
        <v>304</v>
      </c>
      <c r="AA373" s="76" t="s">
        <v>3189</v>
      </c>
      <c r="AB373" s="76">
        <v>159</v>
      </c>
    </row>
    <row r="374" spans="1:28" ht="18.75" customHeight="1" x14ac:dyDescent="0.55000000000000004">
      <c r="A374" s="109">
        <v>240006</v>
      </c>
      <c r="B374" s="76" t="s">
        <v>3154</v>
      </c>
      <c r="C374" s="76" t="s">
        <v>633</v>
      </c>
      <c r="D374" s="76" t="s">
        <v>299</v>
      </c>
      <c r="E374" s="76" t="s">
        <v>647</v>
      </c>
      <c r="F374" s="76" t="s">
        <v>627</v>
      </c>
      <c r="G374" s="106">
        <v>45550</v>
      </c>
      <c r="H374" s="106">
        <v>45550</v>
      </c>
      <c r="I374" s="76" t="s">
        <v>3155</v>
      </c>
      <c r="J374" s="76">
        <v>1</v>
      </c>
      <c r="K374" s="76" t="s">
        <v>3156</v>
      </c>
      <c r="L374" s="76" t="s">
        <v>651</v>
      </c>
      <c r="M374" s="76" t="s">
        <v>816</v>
      </c>
      <c r="N374" s="76" t="s">
        <v>877</v>
      </c>
      <c r="O374" s="76" t="s">
        <v>629</v>
      </c>
      <c r="P374" s="76" t="s">
        <v>878</v>
      </c>
      <c r="Q374" s="76" t="s">
        <v>630</v>
      </c>
      <c r="R374" s="76" t="s">
        <v>729</v>
      </c>
      <c r="S374" s="76" t="s">
        <v>633</v>
      </c>
      <c r="T374" s="76" t="s">
        <v>299</v>
      </c>
      <c r="U374" s="76" t="s">
        <v>270</v>
      </c>
      <c r="V374" s="76" t="s">
        <v>300</v>
      </c>
      <c r="W374" s="76" t="s">
        <v>301</v>
      </c>
      <c r="X374" s="76" t="s">
        <v>302</v>
      </c>
      <c r="Y374" s="76" t="s">
        <v>303</v>
      </c>
      <c r="Z374" s="76" t="s">
        <v>304</v>
      </c>
      <c r="AA374" s="76" t="s">
        <v>1449</v>
      </c>
      <c r="AB374" s="76">
        <v>160</v>
      </c>
    </row>
    <row r="375" spans="1:28" ht="18.75" customHeight="1" x14ac:dyDescent="0.55000000000000004">
      <c r="A375" s="101">
        <v>240007</v>
      </c>
      <c r="B375" s="76" t="s">
        <v>3158</v>
      </c>
      <c r="C375" s="76" t="s">
        <v>649</v>
      </c>
      <c r="D375" s="76" t="s">
        <v>299</v>
      </c>
      <c r="E375" s="76" t="s">
        <v>647</v>
      </c>
      <c r="F375" s="76" t="s">
        <v>627</v>
      </c>
      <c r="G375" s="106">
        <v>45585</v>
      </c>
      <c r="H375" s="106">
        <v>45585</v>
      </c>
      <c r="I375" s="76" t="s">
        <v>3159</v>
      </c>
      <c r="J375" s="76">
        <v>1</v>
      </c>
      <c r="K375" s="76" t="s">
        <v>3160</v>
      </c>
      <c r="L375" s="76" t="s">
        <v>651</v>
      </c>
      <c r="M375" s="76" t="s">
        <v>816</v>
      </c>
      <c r="N375" s="76" t="s">
        <v>877</v>
      </c>
      <c r="O375" s="76" t="s">
        <v>629</v>
      </c>
      <c r="P375" s="76" t="s">
        <v>878</v>
      </c>
      <c r="Q375" s="76" t="s">
        <v>630</v>
      </c>
      <c r="R375" s="76" t="s">
        <v>729</v>
      </c>
      <c r="S375" s="76" t="s">
        <v>633</v>
      </c>
      <c r="T375" s="76" t="s">
        <v>299</v>
      </c>
      <c r="U375" s="76" t="s">
        <v>270</v>
      </c>
      <c r="V375" s="76" t="s">
        <v>300</v>
      </c>
      <c r="W375" s="76" t="s">
        <v>301</v>
      </c>
      <c r="X375" s="76" t="s">
        <v>302</v>
      </c>
      <c r="Y375" s="76" t="s">
        <v>303</v>
      </c>
      <c r="Z375" s="76" t="s">
        <v>304</v>
      </c>
      <c r="AA375" s="76" t="s">
        <v>3190</v>
      </c>
      <c r="AB375" s="76">
        <v>873</v>
      </c>
    </row>
    <row r="376" spans="1:28" ht="18.75" customHeight="1" x14ac:dyDescent="0.55000000000000004">
      <c r="A376" s="101">
        <v>240008</v>
      </c>
      <c r="B376" s="76" t="s">
        <v>3162</v>
      </c>
      <c r="C376" s="76" t="s">
        <v>649</v>
      </c>
      <c r="D376" s="76" t="s">
        <v>299</v>
      </c>
      <c r="E376" s="76" t="s">
        <v>647</v>
      </c>
      <c r="F376" s="76" t="s">
        <v>627</v>
      </c>
      <c r="G376" s="106">
        <v>45613</v>
      </c>
      <c r="H376" s="106">
        <v>45613</v>
      </c>
      <c r="I376" s="76" t="s">
        <v>3163</v>
      </c>
      <c r="J376" s="76">
        <v>1</v>
      </c>
      <c r="K376" s="76" t="s">
        <v>3164</v>
      </c>
      <c r="L376" s="76" t="s">
        <v>651</v>
      </c>
      <c r="M376" s="76" t="s">
        <v>816</v>
      </c>
      <c r="N376" s="76" t="s">
        <v>877</v>
      </c>
      <c r="O376" s="76" t="s">
        <v>629</v>
      </c>
      <c r="P376" s="76" t="s">
        <v>878</v>
      </c>
      <c r="Q376" s="76" t="s">
        <v>630</v>
      </c>
      <c r="R376" s="76" t="s">
        <v>729</v>
      </c>
      <c r="S376" s="76" t="s">
        <v>633</v>
      </c>
      <c r="T376" s="76" t="s">
        <v>299</v>
      </c>
      <c r="U376" s="76" t="s">
        <v>270</v>
      </c>
      <c r="V376" s="76" t="s">
        <v>300</v>
      </c>
      <c r="W376" s="76" t="s">
        <v>301</v>
      </c>
      <c r="X376" s="76" t="s">
        <v>302</v>
      </c>
      <c r="Y376" s="76" t="s">
        <v>303</v>
      </c>
      <c r="Z376" s="76" t="s">
        <v>304</v>
      </c>
      <c r="AA376" s="76" t="s">
        <v>3191</v>
      </c>
      <c r="AB376" s="76">
        <v>161</v>
      </c>
    </row>
    <row r="377" spans="1:28" ht="18.75" customHeight="1" x14ac:dyDescent="0.55000000000000004">
      <c r="A377" s="101">
        <v>240009</v>
      </c>
      <c r="B377" s="76" t="s">
        <v>3166</v>
      </c>
      <c r="C377" s="76" t="s">
        <v>649</v>
      </c>
      <c r="D377" s="76" t="s">
        <v>299</v>
      </c>
      <c r="E377" s="76" t="s">
        <v>647</v>
      </c>
      <c r="F377" s="76" t="s">
        <v>627</v>
      </c>
      <c r="G377" s="106">
        <v>45641</v>
      </c>
      <c r="H377" s="106">
        <v>45641</v>
      </c>
      <c r="I377" s="76" t="s">
        <v>3167</v>
      </c>
      <c r="J377" s="76">
        <v>1</v>
      </c>
      <c r="K377" s="76" t="s">
        <v>3168</v>
      </c>
      <c r="L377" s="76" t="s">
        <v>651</v>
      </c>
      <c r="M377" s="76" t="s">
        <v>816</v>
      </c>
      <c r="N377" s="76" t="s">
        <v>877</v>
      </c>
      <c r="O377" s="76" t="s">
        <v>629</v>
      </c>
      <c r="P377" s="76" t="s">
        <v>878</v>
      </c>
      <c r="Q377" s="76" t="s">
        <v>630</v>
      </c>
      <c r="R377" s="76" t="s">
        <v>729</v>
      </c>
      <c r="S377" s="76" t="s">
        <v>633</v>
      </c>
      <c r="T377" s="76" t="s">
        <v>299</v>
      </c>
      <c r="U377" s="76" t="s">
        <v>270</v>
      </c>
      <c r="V377" s="76" t="s">
        <v>300</v>
      </c>
      <c r="W377" s="76" t="s">
        <v>301</v>
      </c>
      <c r="X377" s="76" t="s">
        <v>302</v>
      </c>
      <c r="Y377" s="76" t="s">
        <v>303</v>
      </c>
      <c r="Z377" s="76" t="s">
        <v>304</v>
      </c>
      <c r="AA377" s="76" t="s">
        <v>3192</v>
      </c>
      <c r="AB377" s="76">
        <v>162</v>
      </c>
    </row>
    <row r="378" spans="1:28" ht="18.75" customHeight="1" x14ac:dyDescent="0.55000000000000004">
      <c r="A378" s="101">
        <v>240010</v>
      </c>
      <c r="B378" s="76" t="s">
        <v>3170</v>
      </c>
      <c r="C378" s="76" t="s">
        <v>649</v>
      </c>
      <c r="D378" s="76" t="s">
        <v>299</v>
      </c>
      <c r="E378" s="76" t="s">
        <v>647</v>
      </c>
      <c r="F378" s="76" t="s">
        <v>627</v>
      </c>
      <c r="G378" s="106">
        <v>45676</v>
      </c>
      <c r="H378" s="106">
        <v>45676</v>
      </c>
      <c r="I378" s="76" t="s">
        <v>3171</v>
      </c>
      <c r="J378" s="76">
        <v>1</v>
      </c>
      <c r="K378" s="76" t="s">
        <v>3172</v>
      </c>
      <c r="L378" s="76" t="s">
        <v>651</v>
      </c>
      <c r="M378" s="76" t="s">
        <v>816</v>
      </c>
      <c r="N378" s="76" t="s">
        <v>877</v>
      </c>
      <c r="O378" s="76" t="s">
        <v>629</v>
      </c>
      <c r="P378" s="76" t="s">
        <v>878</v>
      </c>
      <c r="Q378" s="76" t="s">
        <v>630</v>
      </c>
      <c r="R378" s="76" t="s">
        <v>729</v>
      </c>
      <c r="S378" s="76" t="s">
        <v>633</v>
      </c>
      <c r="T378" s="76" t="s">
        <v>299</v>
      </c>
      <c r="U378" s="76" t="s">
        <v>270</v>
      </c>
      <c r="V378" s="76" t="s">
        <v>300</v>
      </c>
      <c r="W378" s="76" t="s">
        <v>301</v>
      </c>
      <c r="X378" s="76" t="s">
        <v>302</v>
      </c>
      <c r="Y378" s="76" t="s">
        <v>303</v>
      </c>
      <c r="Z378" s="76" t="s">
        <v>304</v>
      </c>
      <c r="AA378" s="76" t="s">
        <v>3193</v>
      </c>
      <c r="AB378" s="76">
        <v>163</v>
      </c>
    </row>
    <row r="379" spans="1:28" ht="18.75" customHeight="1" x14ac:dyDescent="0.55000000000000004">
      <c r="A379" s="101">
        <v>240011</v>
      </c>
      <c r="B379" s="76" t="s">
        <v>3174</v>
      </c>
      <c r="C379" s="76" t="s">
        <v>649</v>
      </c>
      <c r="D379" s="76" t="s">
        <v>299</v>
      </c>
      <c r="E379" s="76" t="s">
        <v>647</v>
      </c>
      <c r="F379" s="76" t="s">
        <v>627</v>
      </c>
      <c r="G379" s="106">
        <v>45704</v>
      </c>
      <c r="H379" s="106">
        <v>45704</v>
      </c>
      <c r="I379" s="76" t="s">
        <v>3175</v>
      </c>
      <c r="J379" s="76">
        <v>1</v>
      </c>
      <c r="K379" s="76" t="s">
        <v>3176</v>
      </c>
      <c r="L379" s="76" t="s">
        <v>651</v>
      </c>
      <c r="M379" s="76" t="s">
        <v>816</v>
      </c>
      <c r="N379" s="76" t="s">
        <v>877</v>
      </c>
      <c r="O379" s="76" t="s">
        <v>629</v>
      </c>
      <c r="P379" s="76" t="s">
        <v>878</v>
      </c>
      <c r="Q379" s="76" t="s">
        <v>630</v>
      </c>
      <c r="R379" s="76" t="s">
        <v>729</v>
      </c>
      <c r="S379" s="76" t="s">
        <v>633</v>
      </c>
      <c r="T379" s="76" t="s">
        <v>299</v>
      </c>
      <c r="U379" s="76" t="s">
        <v>270</v>
      </c>
      <c r="V379" s="76" t="s">
        <v>300</v>
      </c>
      <c r="W379" s="76" t="s">
        <v>301</v>
      </c>
      <c r="X379" s="76" t="s">
        <v>302</v>
      </c>
      <c r="Y379" s="76" t="s">
        <v>303</v>
      </c>
      <c r="Z379" s="76" t="s">
        <v>304</v>
      </c>
      <c r="AA379" s="76" t="s">
        <v>3194</v>
      </c>
      <c r="AB379" s="76">
        <v>164</v>
      </c>
    </row>
    <row r="380" spans="1:28" ht="18.75" customHeight="1" x14ac:dyDescent="0.55000000000000004">
      <c r="A380" s="101">
        <v>240012</v>
      </c>
      <c r="B380" s="76" t="s">
        <v>3178</v>
      </c>
      <c r="C380" s="76" t="s">
        <v>649</v>
      </c>
      <c r="D380" s="76" t="s">
        <v>299</v>
      </c>
      <c r="E380" s="76" t="s">
        <v>647</v>
      </c>
      <c r="F380" s="76" t="s">
        <v>627</v>
      </c>
      <c r="G380" s="106">
        <v>45732</v>
      </c>
      <c r="H380" s="106">
        <v>45732</v>
      </c>
      <c r="I380" s="76" t="s">
        <v>3179</v>
      </c>
      <c r="J380" s="76">
        <v>1</v>
      </c>
      <c r="K380" s="76" t="s">
        <v>3180</v>
      </c>
      <c r="L380" s="76" t="s">
        <v>651</v>
      </c>
      <c r="M380" s="76" t="s">
        <v>816</v>
      </c>
      <c r="N380" s="76" t="s">
        <v>877</v>
      </c>
      <c r="O380" s="76" t="s">
        <v>629</v>
      </c>
      <c r="P380" s="76" t="s">
        <v>878</v>
      </c>
      <c r="Q380" s="76" t="s">
        <v>630</v>
      </c>
      <c r="R380" s="76" t="s">
        <v>729</v>
      </c>
      <c r="S380" s="76" t="s">
        <v>633</v>
      </c>
      <c r="T380" s="76" t="s">
        <v>299</v>
      </c>
      <c r="U380" s="76" t="s">
        <v>270</v>
      </c>
      <c r="V380" s="76" t="s">
        <v>300</v>
      </c>
      <c r="W380" s="76" t="s">
        <v>301</v>
      </c>
      <c r="X380" s="76" t="s">
        <v>302</v>
      </c>
      <c r="Y380" s="76" t="s">
        <v>303</v>
      </c>
      <c r="Z380" s="76" t="s">
        <v>304</v>
      </c>
      <c r="AA380" s="76" t="s">
        <v>3195</v>
      </c>
      <c r="AB380" s="76">
        <v>165</v>
      </c>
    </row>
    <row r="381" spans="1:28" ht="18.75" customHeight="1" x14ac:dyDescent="0.55000000000000004">
      <c r="A381" s="109">
        <v>241001</v>
      </c>
      <c r="B381" s="76" t="s">
        <v>879</v>
      </c>
      <c r="C381" s="76" t="s">
        <v>640</v>
      </c>
      <c r="D381" s="76" t="s">
        <v>305</v>
      </c>
      <c r="E381" s="76" t="s">
        <v>650</v>
      </c>
      <c r="F381" s="76" t="s">
        <v>627</v>
      </c>
      <c r="G381" s="106">
        <v>45432</v>
      </c>
      <c r="H381" s="106">
        <v>45481</v>
      </c>
      <c r="I381" s="76" t="s">
        <v>3182</v>
      </c>
      <c r="J381" s="76">
        <v>4</v>
      </c>
      <c r="K381" s="76" t="s">
        <v>1443</v>
      </c>
      <c r="L381" s="76" t="s">
        <v>628</v>
      </c>
      <c r="M381" s="76" t="s">
        <v>1719</v>
      </c>
      <c r="N381" s="76" t="s">
        <v>3183</v>
      </c>
      <c r="O381" s="76" t="s">
        <v>629</v>
      </c>
      <c r="P381" s="76" t="s">
        <v>3184</v>
      </c>
      <c r="Q381" s="76" t="s">
        <v>630</v>
      </c>
      <c r="R381" s="76" t="s">
        <v>880</v>
      </c>
      <c r="S381" s="76" t="s">
        <v>633</v>
      </c>
      <c r="T381" s="76" t="s">
        <v>305</v>
      </c>
      <c r="U381" s="76" t="s">
        <v>127</v>
      </c>
      <c r="V381" s="76" t="s">
        <v>128</v>
      </c>
      <c r="W381" s="76" t="s">
        <v>306</v>
      </c>
      <c r="X381" s="76" t="s">
        <v>307</v>
      </c>
      <c r="Y381" s="76" t="s">
        <v>308</v>
      </c>
      <c r="Z381" s="76" t="s">
        <v>881</v>
      </c>
      <c r="AA381" s="76" t="s">
        <v>3196</v>
      </c>
      <c r="AB381" s="76">
        <v>166</v>
      </c>
    </row>
    <row r="382" spans="1:28" ht="18.75" customHeight="1" x14ac:dyDescent="0.55000000000000004">
      <c r="A382" s="109">
        <v>242001</v>
      </c>
      <c r="B382" s="76" t="s">
        <v>4728</v>
      </c>
      <c r="C382" s="76"/>
      <c r="D382" s="76" t="s">
        <v>1623</v>
      </c>
      <c r="E382" s="76" t="s">
        <v>1624</v>
      </c>
      <c r="F382" s="76" t="s">
        <v>627</v>
      </c>
      <c r="I382" s="76"/>
      <c r="J382" s="76"/>
      <c r="K382" s="76"/>
      <c r="L382" s="76"/>
      <c r="M382" s="76"/>
      <c r="N382" s="76"/>
      <c r="O382" s="76"/>
      <c r="P382" s="76"/>
      <c r="Q382" s="76"/>
      <c r="R382" s="76"/>
      <c r="S382" s="76"/>
      <c r="T382" s="76"/>
      <c r="U382" s="76"/>
      <c r="V382" s="76"/>
      <c r="W382" s="76"/>
      <c r="X382" s="76"/>
      <c r="Y382" s="76"/>
      <c r="Z382" s="76"/>
      <c r="AA382" s="76" t="s">
        <v>889</v>
      </c>
      <c r="AB382" s="76">
        <v>167</v>
      </c>
    </row>
    <row r="383" spans="1:28" ht="18.75" customHeight="1" x14ac:dyDescent="0.55000000000000004">
      <c r="A383" s="109">
        <v>242002</v>
      </c>
      <c r="B383" s="76" t="s">
        <v>4729</v>
      </c>
      <c r="C383" s="76" t="s">
        <v>633</v>
      </c>
      <c r="D383" s="76" t="s">
        <v>309</v>
      </c>
      <c r="E383" s="76" t="s">
        <v>647</v>
      </c>
      <c r="F383" s="76" t="s">
        <v>627</v>
      </c>
      <c r="G383" s="106">
        <v>45507</v>
      </c>
      <c r="H383" s="106">
        <v>45507</v>
      </c>
      <c r="I383" s="76" t="s">
        <v>4730</v>
      </c>
      <c r="J383" s="76">
        <v>1</v>
      </c>
      <c r="K383" s="76" t="s">
        <v>4731</v>
      </c>
      <c r="L383" s="76" t="s">
        <v>651</v>
      </c>
      <c r="M383" s="76" t="s">
        <v>1187</v>
      </c>
      <c r="N383" s="76" t="s">
        <v>1577</v>
      </c>
      <c r="O383" s="76" t="s">
        <v>629</v>
      </c>
      <c r="P383" s="76" t="s">
        <v>4732</v>
      </c>
      <c r="Q383" s="76" t="s">
        <v>630</v>
      </c>
      <c r="R383" s="76" t="s">
        <v>4733</v>
      </c>
      <c r="S383" s="76" t="s">
        <v>633</v>
      </c>
      <c r="T383" s="76" t="s">
        <v>309</v>
      </c>
      <c r="U383" s="76" t="s">
        <v>310</v>
      </c>
      <c r="V383" s="76" t="s">
        <v>311</v>
      </c>
      <c r="W383" s="76" t="s">
        <v>312</v>
      </c>
      <c r="X383" s="76" t="s">
        <v>313</v>
      </c>
      <c r="Y383" s="76" t="s">
        <v>633</v>
      </c>
      <c r="Z383" s="76" t="s">
        <v>314</v>
      </c>
      <c r="AA383" s="76" t="s">
        <v>3197</v>
      </c>
      <c r="AB383" s="76">
        <v>168</v>
      </c>
    </row>
    <row r="384" spans="1:28" ht="18.75" customHeight="1" x14ac:dyDescent="0.55000000000000004">
      <c r="A384" s="109">
        <v>244001</v>
      </c>
      <c r="B384" s="76" t="s">
        <v>4734</v>
      </c>
      <c r="C384" s="76"/>
      <c r="D384" s="76" t="s">
        <v>322</v>
      </c>
      <c r="E384" s="76" t="s">
        <v>691</v>
      </c>
      <c r="F384" s="76" t="s">
        <v>627</v>
      </c>
      <c r="G384" s="76"/>
      <c r="I384" s="76"/>
      <c r="J384" s="76"/>
      <c r="K384" s="76"/>
      <c r="L384" s="76"/>
      <c r="M384" s="76"/>
      <c r="N384" s="76"/>
      <c r="O384" s="76"/>
      <c r="P384" s="76"/>
      <c r="Q384" s="76"/>
      <c r="R384" s="76"/>
      <c r="S384" s="76"/>
      <c r="T384" s="76"/>
      <c r="U384" s="76"/>
      <c r="V384" s="76"/>
      <c r="W384" s="76"/>
      <c r="X384" s="76"/>
      <c r="Y384" s="76"/>
      <c r="Z384" s="76"/>
      <c r="AA384" s="76" t="s">
        <v>3198</v>
      </c>
      <c r="AB384" s="76">
        <v>169</v>
      </c>
    </row>
    <row r="385" spans="1:28" ht="18.75" customHeight="1" x14ac:dyDescent="0.55000000000000004">
      <c r="A385" s="109">
        <v>244002</v>
      </c>
      <c r="B385" s="76" t="s">
        <v>4735</v>
      </c>
      <c r="C385" s="76"/>
      <c r="D385" s="76" t="s">
        <v>322</v>
      </c>
      <c r="E385" s="76" t="s">
        <v>691</v>
      </c>
      <c r="F385" s="76" t="s">
        <v>627</v>
      </c>
      <c r="I385" s="76"/>
      <c r="J385" s="76"/>
      <c r="K385" s="76"/>
      <c r="L385" s="76"/>
      <c r="M385" s="76"/>
      <c r="N385" s="76"/>
      <c r="O385" s="76"/>
      <c r="P385" s="76"/>
      <c r="Q385" s="76"/>
      <c r="R385" s="76"/>
      <c r="S385" s="76"/>
      <c r="T385" s="76"/>
      <c r="U385" s="76"/>
      <c r="V385" s="76"/>
      <c r="W385" s="76"/>
      <c r="X385" s="76"/>
      <c r="Y385" s="76"/>
      <c r="Z385" s="76"/>
      <c r="AA385" s="76" t="s">
        <v>3199</v>
      </c>
      <c r="AB385" s="76">
        <v>170</v>
      </c>
    </row>
    <row r="386" spans="1:28" ht="18.75" customHeight="1" x14ac:dyDescent="0.55000000000000004">
      <c r="A386" s="109">
        <v>244003</v>
      </c>
      <c r="B386" s="76" t="s">
        <v>4736</v>
      </c>
      <c r="C386" s="76"/>
      <c r="D386" s="76" t="s">
        <v>322</v>
      </c>
      <c r="E386" s="76" t="s">
        <v>691</v>
      </c>
      <c r="F386" s="76" t="s">
        <v>627</v>
      </c>
      <c r="I386" s="76"/>
      <c r="J386" s="76"/>
      <c r="K386" s="76"/>
      <c r="L386" s="76"/>
      <c r="M386" s="76"/>
      <c r="N386" s="76"/>
      <c r="O386" s="76"/>
      <c r="P386" s="76"/>
      <c r="Q386" s="76"/>
      <c r="R386" s="76"/>
      <c r="S386" s="76"/>
      <c r="T386" s="76"/>
      <c r="U386" s="76"/>
      <c r="V386" s="76"/>
      <c r="W386" s="76"/>
      <c r="X386" s="76"/>
      <c r="Y386" s="76"/>
      <c r="Z386" s="76"/>
      <c r="AA386" s="76" t="s">
        <v>3200</v>
      </c>
      <c r="AB386" s="76">
        <v>171</v>
      </c>
    </row>
    <row r="387" spans="1:28" ht="18.75" customHeight="1" x14ac:dyDescent="0.55000000000000004">
      <c r="A387" s="109">
        <v>244004</v>
      </c>
      <c r="B387" s="76" t="s">
        <v>4737</v>
      </c>
      <c r="C387" s="76"/>
      <c r="D387" s="76" t="s">
        <v>322</v>
      </c>
      <c r="E387" s="76" t="s">
        <v>691</v>
      </c>
      <c r="F387" s="76" t="s">
        <v>627</v>
      </c>
      <c r="I387" s="76"/>
      <c r="J387" s="76"/>
      <c r="K387" s="76"/>
      <c r="L387" s="76"/>
      <c r="M387" s="76"/>
      <c r="N387" s="76"/>
      <c r="O387" s="76"/>
      <c r="P387" s="76"/>
      <c r="Q387" s="76"/>
      <c r="R387" s="76"/>
      <c r="S387" s="76"/>
      <c r="T387" s="76"/>
      <c r="U387" s="76"/>
      <c r="V387" s="76"/>
      <c r="W387" s="76"/>
      <c r="X387" s="76"/>
      <c r="Y387" s="76"/>
      <c r="Z387" s="76"/>
      <c r="AA387" s="76" t="s">
        <v>3201</v>
      </c>
      <c r="AB387" s="76">
        <v>172</v>
      </c>
    </row>
    <row r="388" spans="1:28" ht="18.75" customHeight="1" x14ac:dyDescent="0.55000000000000004">
      <c r="A388" s="109">
        <v>244005</v>
      </c>
      <c r="B388" s="76" t="s">
        <v>4738</v>
      </c>
      <c r="C388" s="76"/>
      <c r="D388" s="76" t="s">
        <v>322</v>
      </c>
      <c r="E388" s="76" t="s">
        <v>691</v>
      </c>
      <c r="F388" s="76" t="s">
        <v>627</v>
      </c>
      <c r="I388" s="76"/>
      <c r="J388" s="76"/>
      <c r="K388" s="76"/>
      <c r="L388" s="76"/>
      <c r="M388" s="76"/>
      <c r="N388" s="76"/>
      <c r="O388" s="76"/>
      <c r="P388" s="76"/>
      <c r="Q388" s="76"/>
      <c r="R388" s="76"/>
      <c r="S388" s="76"/>
      <c r="T388" s="76"/>
      <c r="U388" s="76"/>
      <c r="V388" s="76"/>
      <c r="W388" s="76"/>
      <c r="X388" s="76"/>
      <c r="Y388" s="76"/>
      <c r="Z388" s="76"/>
      <c r="AA388" s="76" t="s">
        <v>3202</v>
      </c>
      <c r="AB388" s="76">
        <v>173</v>
      </c>
    </row>
    <row r="389" spans="1:28" ht="18.75" customHeight="1" x14ac:dyDescent="0.55000000000000004">
      <c r="A389" s="109">
        <v>244006</v>
      </c>
      <c r="B389" s="76" t="s">
        <v>4739</v>
      </c>
      <c r="C389" s="76"/>
      <c r="D389" s="76" t="s">
        <v>322</v>
      </c>
      <c r="E389" s="76" t="s">
        <v>691</v>
      </c>
      <c r="F389" s="76" t="s">
        <v>627</v>
      </c>
      <c r="I389" s="76"/>
      <c r="J389" s="76"/>
      <c r="K389" s="76"/>
      <c r="L389" s="76"/>
      <c r="M389" s="76"/>
      <c r="N389" s="76"/>
      <c r="O389" s="76"/>
      <c r="P389" s="76"/>
      <c r="Q389" s="76"/>
      <c r="R389" s="76"/>
      <c r="S389" s="76"/>
      <c r="T389" s="76"/>
      <c r="U389" s="76"/>
      <c r="V389" s="76"/>
      <c r="W389" s="76"/>
      <c r="X389" s="76"/>
      <c r="Y389" s="76"/>
      <c r="Z389" s="76"/>
      <c r="AA389" s="76" t="s">
        <v>3203</v>
      </c>
      <c r="AB389" s="76">
        <v>174</v>
      </c>
    </row>
    <row r="390" spans="1:28" ht="18.75" customHeight="1" x14ac:dyDescent="0.55000000000000004">
      <c r="A390" s="109">
        <v>244007</v>
      </c>
      <c r="B390" s="76" t="s">
        <v>4740</v>
      </c>
      <c r="C390" s="76"/>
      <c r="D390" s="76" t="s">
        <v>322</v>
      </c>
      <c r="E390" s="76" t="s">
        <v>691</v>
      </c>
      <c r="F390" s="76" t="s">
        <v>627</v>
      </c>
      <c r="I390" s="76"/>
      <c r="J390" s="76"/>
      <c r="K390" s="76"/>
      <c r="L390" s="76"/>
      <c r="M390" s="76"/>
      <c r="N390" s="76"/>
      <c r="O390" s="76"/>
      <c r="P390" s="76"/>
      <c r="Q390" s="76"/>
      <c r="R390" s="76"/>
      <c r="S390" s="76"/>
      <c r="T390" s="76"/>
      <c r="U390" s="76"/>
      <c r="V390" s="76"/>
      <c r="W390" s="76"/>
      <c r="X390" s="76"/>
      <c r="Y390" s="76"/>
      <c r="Z390" s="76"/>
      <c r="AA390" s="76" t="s">
        <v>3204</v>
      </c>
      <c r="AB390" s="76">
        <v>175</v>
      </c>
    </row>
    <row r="391" spans="1:28" ht="18.75" customHeight="1" x14ac:dyDescent="0.55000000000000004">
      <c r="A391" s="109">
        <v>244008</v>
      </c>
      <c r="B391" s="76" t="s">
        <v>4741</v>
      </c>
      <c r="C391" s="76"/>
      <c r="D391" s="76" t="s">
        <v>322</v>
      </c>
      <c r="E391" s="76" t="s">
        <v>691</v>
      </c>
      <c r="F391" s="76" t="s">
        <v>627</v>
      </c>
      <c r="I391" s="76"/>
      <c r="J391" s="76"/>
      <c r="K391" s="76"/>
      <c r="L391" s="76"/>
      <c r="M391" s="76"/>
      <c r="N391" s="76"/>
      <c r="O391" s="76"/>
      <c r="P391" s="76"/>
      <c r="Q391" s="76"/>
      <c r="R391" s="76"/>
      <c r="S391" s="76"/>
      <c r="T391" s="76"/>
      <c r="U391" s="76"/>
      <c r="V391" s="76"/>
      <c r="W391" s="76"/>
      <c r="X391" s="76"/>
      <c r="Y391" s="76"/>
      <c r="Z391" s="76"/>
      <c r="AA391" s="76" t="s">
        <v>1457</v>
      </c>
      <c r="AB391" s="76">
        <v>176</v>
      </c>
    </row>
    <row r="392" spans="1:28" ht="18.75" customHeight="1" x14ac:dyDescent="0.55000000000000004">
      <c r="A392" s="109">
        <v>244009</v>
      </c>
      <c r="B392" s="76" t="s">
        <v>4742</v>
      </c>
      <c r="C392" s="76"/>
      <c r="D392" s="76" t="s">
        <v>322</v>
      </c>
      <c r="E392" s="76" t="s">
        <v>691</v>
      </c>
      <c r="F392" s="76" t="s">
        <v>627</v>
      </c>
      <c r="I392" s="76"/>
      <c r="J392" s="76"/>
      <c r="K392" s="76"/>
      <c r="L392" s="76"/>
      <c r="M392" s="76"/>
      <c r="N392" s="76"/>
      <c r="O392" s="76"/>
      <c r="P392" s="76"/>
      <c r="Q392" s="76"/>
      <c r="R392" s="76"/>
      <c r="S392" s="76"/>
      <c r="T392" s="76"/>
      <c r="U392" s="76"/>
      <c r="V392" s="76"/>
      <c r="W392" s="76"/>
      <c r="X392" s="76"/>
      <c r="Y392" s="76"/>
      <c r="Z392" s="76"/>
      <c r="AA392" s="76" t="s">
        <v>1458</v>
      </c>
      <c r="AB392" s="76">
        <v>177</v>
      </c>
    </row>
    <row r="393" spans="1:28" ht="18.75" customHeight="1" x14ac:dyDescent="0.55000000000000004">
      <c r="A393" s="109">
        <v>244010</v>
      </c>
      <c r="B393" s="76" t="s">
        <v>4743</v>
      </c>
      <c r="C393" s="76"/>
      <c r="D393" s="76" t="s">
        <v>322</v>
      </c>
      <c r="E393" s="76" t="s">
        <v>691</v>
      </c>
      <c r="F393" s="76" t="s">
        <v>627</v>
      </c>
      <c r="I393" s="76"/>
      <c r="J393" s="76"/>
      <c r="K393" s="76"/>
      <c r="L393" s="76"/>
      <c r="M393" s="76"/>
      <c r="N393" s="76"/>
      <c r="O393" s="76"/>
      <c r="P393" s="76"/>
      <c r="Q393" s="76"/>
      <c r="R393" s="76"/>
      <c r="S393" s="76"/>
      <c r="T393" s="76"/>
      <c r="U393" s="76"/>
      <c r="V393" s="76"/>
      <c r="W393" s="76"/>
      <c r="X393" s="76"/>
      <c r="Y393" s="76"/>
      <c r="Z393" s="76"/>
      <c r="AA393" s="76" t="s">
        <v>890</v>
      </c>
      <c r="AB393" s="76">
        <v>178</v>
      </c>
    </row>
    <row r="394" spans="1:28" ht="18.75" customHeight="1" x14ac:dyDescent="0.55000000000000004">
      <c r="A394" s="109">
        <v>244011</v>
      </c>
      <c r="B394" s="76" t="s">
        <v>4744</v>
      </c>
      <c r="C394" s="76"/>
      <c r="D394" s="76" t="s">
        <v>322</v>
      </c>
      <c r="E394" s="76" t="s">
        <v>691</v>
      </c>
      <c r="F394" s="76" t="s">
        <v>627</v>
      </c>
      <c r="I394" s="76"/>
      <c r="J394" s="76"/>
      <c r="K394" s="76"/>
      <c r="L394" s="76"/>
      <c r="M394" s="76"/>
      <c r="N394" s="76"/>
      <c r="O394" s="76"/>
      <c r="P394" s="76"/>
      <c r="Q394" s="76"/>
      <c r="R394" s="76"/>
      <c r="S394" s="76"/>
      <c r="T394" s="76"/>
      <c r="U394" s="76"/>
      <c r="V394" s="76"/>
      <c r="W394" s="76"/>
      <c r="X394" s="76"/>
      <c r="Y394" s="76"/>
      <c r="Z394" s="76"/>
      <c r="AA394" s="76" t="s">
        <v>1456</v>
      </c>
      <c r="AB394" s="76">
        <v>179</v>
      </c>
    </row>
    <row r="395" spans="1:28" ht="18.75" customHeight="1" x14ac:dyDescent="0.55000000000000004">
      <c r="A395" s="109">
        <v>244012</v>
      </c>
      <c r="B395" s="76" t="s">
        <v>4745</v>
      </c>
      <c r="C395" s="76"/>
      <c r="D395" s="76" t="s">
        <v>322</v>
      </c>
      <c r="E395" s="76" t="s">
        <v>691</v>
      </c>
      <c r="F395" s="76" t="s">
        <v>627</v>
      </c>
      <c r="I395" s="76"/>
      <c r="J395" s="76"/>
      <c r="K395" s="76"/>
      <c r="L395" s="76"/>
      <c r="M395" s="76"/>
      <c r="N395" s="76"/>
      <c r="O395" s="76"/>
      <c r="P395" s="76"/>
      <c r="Q395" s="76"/>
      <c r="R395" s="76"/>
      <c r="S395" s="76"/>
      <c r="T395" s="76"/>
      <c r="U395" s="76"/>
      <c r="V395" s="76"/>
      <c r="W395" s="76"/>
      <c r="X395" s="76"/>
      <c r="Y395" s="76"/>
      <c r="Z395" s="76"/>
      <c r="AA395" s="76" t="s">
        <v>3205</v>
      </c>
      <c r="AB395" s="76">
        <v>180</v>
      </c>
    </row>
    <row r="396" spans="1:28" ht="18.75" customHeight="1" x14ac:dyDescent="0.55000000000000004">
      <c r="A396" s="109">
        <v>244013</v>
      </c>
      <c r="B396" s="76" t="s">
        <v>4746</v>
      </c>
      <c r="C396" s="76"/>
      <c r="D396" s="76" t="s">
        <v>322</v>
      </c>
      <c r="E396" s="76" t="s">
        <v>691</v>
      </c>
      <c r="F396" s="76" t="s">
        <v>627</v>
      </c>
      <c r="I396" s="76"/>
      <c r="J396" s="76"/>
      <c r="K396" s="76"/>
      <c r="L396" s="76"/>
      <c r="M396" s="76"/>
      <c r="N396" s="76"/>
      <c r="O396" s="76"/>
      <c r="P396" s="76"/>
      <c r="Q396" s="76"/>
      <c r="R396" s="76"/>
      <c r="S396" s="76"/>
      <c r="T396" s="76"/>
      <c r="U396" s="76"/>
      <c r="V396" s="76"/>
      <c r="W396" s="76"/>
      <c r="X396" s="76"/>
      <c r="Y396" s="76"/>
      <c r="Z396" s="76"/>
      <c r="AA396" s="76" t="s">
        <v>1660</v>
      </c>
      <c r="AB396" s="76">
        <v>181</v>
      </c>
    </row>
    <row r="397" spans="1:28" ht="18.75" customHeight="1" x14ac:dyDescent="0.55000000000000004">
      <c r="A397" s="109">
        <v>244014</v>
      </c>
      <c r="B397" s="76" t="s">
        <v>4747</v>
      </c>
      <c r="C397" s="76"/>
      <c r="D397" s="76" t="s">
        <v>322</v>
      </c>
      <c r="E397" s="76" t="s">
        <v>691</v>
      </c>
      <c r="F397" s="76" t="s">
        <v>627</v>
      </c>
      <c r="I397" s="76"/>
      <c r="J397" s="76"/>
      <c r="K397" s="76"/>
      <c r="L397" s="76"/>
      <c r="M397" s="76"/>
      <c r="N397" s="76"/>
      <c r="O397" s="76"/>
      <c r="P397" s="76"/>
      <c r="Q397" s="76"/>
      <c r="R397" s="76"/>
      <c r="S397" s="76"/>
      <c r="T397" s="76"/>
      <c r="U397" s="76"/>
      <c r="V397" s="76"/>
      <c r="W397" s="76"/>
      <c r="X397" s="76"/>
      <c r="Y397" s="76"/>
      <c r="Z397" s="76"/>
      <c r="AA397" s="76" t="s">
        <v>3206</v>
      </c>
      <c r="AB397" s="76">
        <v>182</v>
      </c>
    </row>
    <row r="398" spans="1:28" ht="18.75" customHeight="1" x14ac:dyDescent="0.55000000000000004">
      <c r="A398" s="109">
        <v>244015</v>
      </c>
      <c r="B398" s="76" t="s">
        <v>4748</v>
      </c>
      <c r="C398" s="76"/>
      <c r="D398" s="76" t="s">
        <v>322</v>
      </c>
      <c r="E398" s="76" t="s">
        <v>691</v>
      </c>
      <c r="F398" s="76" t="s">
        <v>627</v>
      </c>
      <c r="I398" s="76"/>
      <c r="J398" s="76"/>
      <c r="K398" s="76"/>
      <c r="L398" s="76"/>
      <c r="M398" s="76"/>
      <c r="N398" s="76"/>
      <c r="O398" s="76"/>
      <c r="P398" s="76"/>
      <c r="Q398" s="76"/>
      <c r="R398" s="76"/>
      <c r="S398" s="76"/>
      <c r="T398" s="76"/>
      <c r="U398" s="76"/>
      <c r="V398" s="76"/>
      <c r="W398" s="76"/>
      <c r="X398" s="76"/>
      <c r="Y398" s="76"/>
      <c r="Z398" s="76"/>
      <c r="AA398" s="76" t="s">
        <v>3207</v>
      </c>
      <c r="AB398" s="76">
        <v>183</v>
      </c>
    </row>
    <row r="399" spans="1:28" ht="18.75" customHeight="1" x14ac:dyDescent="0.55000000000000004">
      <c r="A399" s="109">
        <v>244016</v>
      </c>
      <c r="B399" s="76" t="s">
        <v>4749</v>
      </c>
      <c r="C399" s="76"/>
      <c r="D399" s="76" t="s">
        <v>322</v>
      </c>
      <c r="E399" s="76" t="s">
        <v>691</v>
      </c>
      <c r="F399" s="76" t="s">
        <v>627</v>
      </c>
      <c r="I399" s="76"/>
      <c r="J399" s="76"/>
      <c r="K399" s="76"/>
      <c r="L399" s="76"/>
      <c r="M399" s="76"/>
      <c r="N399" s="76"/>
      <c r="O399" s="76"/>
      <c r="P399" s="76"/>
      <c r="Q399" s="76"/>
      <c r="R399" s="76"/>
      <c r="S399" s="76"/>
      <c r="T399" s="76"/>
      <c r="U399" s="76"/>
      <c r="V399" s="76"/>
      <c r="W399" s="76"/>
      <c r="X399" s="76"/>
      <c r="Y399" s="76"/>
      <c r="Z399" s="76"/>
      <c r="AA399" s="76" t="s">
        <v>3208</v>
      </c>
      <c r="AB399" s="76">
        <v>184</v>
      </c>
    </row>
    <row r="400" spans="1:28" ht="18.75" customHeight="1" x14ac:dyDescent="0.55000000000000004">
      <c r="A400" s="109">
        <v>244017</v>
      </c>
      <c r="B400" s="76" t="s">
        <v>4750</v>
      </c>
      <c r="C400" s="76"/>
      <c r="D400" s="76" t="s">
        <v>322</v>
      </c>
      <c r="E400" s="76" t="s">
        <v>691</v>
      </c>
      <c r="F400" s="76" t="s">
        <v>627</v>
      </c>
      <c r="I400" s="76"/>
      <c r="J400" s="76"/>
      <c r="K400" s="76"/>
      <c r="L400" s="76"/>
      <c r="M400" s="76"/>
      <c r="N400" s="76"/>
      <c r="O400" s="76"/>
      <c r="P400" s="76"/>
      <c r="Q400" s="76"/>
      <c r="R400" s="76"/>
      <c r="S400" s="76"/>
      <c r="T400" s="76"/>
      <c r="U400" s="76"/>
      <c r="V400" s="76"/>
      <c r="W400" s="76"/>
      <c r="X400" s="76"/>
      <c r="Y400" s="76"/>
      <c r="Z400" s="76"/>
      <c r="AA400" s="76" t="s">
        <v>3209</v>
      </c>
      <c r="AB400" s="76">
        <v>185</v>
      </c>
    </row>
    <row r="401" spans="1:28" ht="18.75" customHeight="1" x14ac:dyDescent="0.55000000000000004">
      <c r="A401" s="109">
        <v>244018</v>
      </c>
      <c r="B401" s="76" t="s">
        <v>4751</v>
      </c>
      <c r="C401" s="76"/>
      <c r="D401" s="76" t="s">
        <v>322</v>
      </c>
      <c r="E401" s="76" t="s">
        <v>691</v>
      </c>
      <c r="F401" s="76" t="s">
        <v>627</v>
      </c>
      <c r="I401" s="76"/>
      <c r="J401" s="76"/>
      <c r="K401" s="76"/>
      <c r="L401" s="76"/>
      <c r="M401" s="76"/>
      <c r="N401" s="76"/>
      <c r="O401" s="76"/>
      <c r="P401" s="76"/>
      <c r="Q401" s="76"/>
      <c r="R401" s="76"/>
      <c r="S401" s="76"/>
      <c r="T401" s="76"/>
      <c r="U401" s="76"/>
      <c r="V401" s="76"/>
      <c r="W401" s="76"/>
      <c r="X401" s="76"/>
      <c r="Y401" s="76"/>
      <c r="Z401" s="76"/>
      <c r="AA401" s="76" t="s">
        <v>3210</v>
      </c>
      <c r="AB401" s="76">
        <v>186</v>
      </c>
    </row>
    <row r="402" spans="1:28" ht="18.75" customHeight="1" x14ac:dyDescent="0.55000000000000004">
      <c r="A402" s="109">
        <v>244019</v>
      </c>
      <c r="B402" s="76" t="s">
        <v>4752</v>
      </c>
      <c r="C402" s="76"/>
      <c r="D402" s="76" t="s">
        <v>322</v>
      </c>
      <c r="E402" s="76" t="s">
        <v>691</v>
      </c>
      <c r="F402" s="76" t="s">
        <v>627</v>
      </c>
      <c r="I402" s="76"/>
      <c r="J402" s="76"/>
      <c r="K402" s="76"/>
      <c r="L402" s="76"/>
      <c r="M402" s="76"/>
      <c r="N402" s="76"/>
      <c r="O402" s="76"/>
      <c r="P402" s="76"/>
      <c r="Q402" s="76"/>
      <c r="R402" s="76"/>
      <c r="S402" s="76"/>
      <c r="T402" s="76"/>
      <c r="U402" s="76"/>
      <c r="V402" s="76"/>
      <c r="W402" s="76"/>
      <c r="X402" s="76"/>
      <c r="Y402" s="76"/>
      <c r="Z402" s="76"/>
      <c r="AA402" s="76" t="s">
        <v>3211</v>
      </c>
      <c r="AB402" s="76">
        <v>187</v>
      </c>
    </row>
    <row r="403" spans="1:28" ht="18.75" customHeight="1" x14ac:dyDescent="0.55000000000000004">
      <c r="A403" s="109">
        <v>244020</v>
      </c>
      <c r="B403" s="76" t="s">
        <v>4753</v>
      </c>
      <c r="C403" s="76"/>
      <c r="D403" s="76" t="s">
        <v>322</v>
      </c>
      <c r="E403" s="76" t="s">
        <v>691</v>
      </c>
      <c r="F403" s="76" t="s">
        <v>627</v>
      </c>
      <c r="I403" s="76"/>
      <c r="J403" s="76"/>
      <c r="K403" s="76"/>
      <c r="L403" s="76"/>
      <c r="M403" s="76"/>
      <c r="N403" s="76"/>
      <c r="O403" s="76"/>
      <c r="P403" s="76"/>
      <c r="Q403" s="76"/>
      <c r="R403" s="76"/>
      <c r="S403" s="76"/>
      <c r="T403" s="76"/>
      <c r="U403" s="76"/>
      <c r="V403" s="76"/>
      <c r="W403" s="76"/>
      <c r="X403" s="76"/>
      <c r="Y403" s="76"/>
      <c r="Z403" s="76"/>
      <c r="AA403" s="76" t="s">
        <v>3212</v>
      </c>
      <c r="AB403" s="76">
        <v>188</v>
      </c>
    </row>
    <row r="404" spans="1:28" ht="18.75" customHeight="1" x14ac:dyDescent="0.55000000000000004">
      <c r="A404" s="109">
        <v>244021</v>
      </c>
      <c r="B404" s="76" t="s">
        <v>4754</v>
      </c>
      <c r="C404" s="76"/>
      <c r="D404" s="76" t="s">
        <v>322</v>
      </c>
      <c r="E404" s="76" t="s">
        <v>691</v>
      </c>
      <c r="F404" s="76" t="s">
        <v>627</v>
      </c>
      <c r="I404" s="76"/>
      <c r="J404" s="76"/>
      <c r="K404" s="76"/>
      <c r="L404" s="76"/>
      <c r="M404" s="76"/>
      <c r="N404" s="76"/>
      <c r="O404" s="76"/>
      <c r="P404" s="76"/>
      <c r="Q404" s="76"/>
      <c r="R404" s="76"/>
      <c r="S404" s="76"/>
      <c r="T404" s="76"/>
      <c r="U404" s="76"/>
      <c r="V404" s="76"/>
      <c r="W404" s="76"/>
      <c r="X404" s="76"/>
      <c r="Y404" s="76"/>
      <c r="Z404" s="76"/>
      <c r="AA404" s="76" t="s">
        <v>3213</v>
      </c>
      <c r="AB404" s="76">
        <v>189</v>
      </c>
    </row>
    <row r="405" spans="1:28" ht="18.75" customHeight="1" x14ac:dyDescent="0.55000000000000004">
      <c r="A405" s="109">
        <v>244022</v>
      </c>
      <c r="B405" s="76" t="s">
        <v>4755</v>
      </c>
      <c r="C405" s="76"/>
      <c r="D405" s="76" t="s">
        <v>322</v>
      </c>
      <c r="E405" s="76" t="s">
        <v>691</v>
      </c>
      <c r="F405" s="76" t="s">
        <v>627</v>
      </c>
      <c r="I405" s="76"/>
      <c r="J405" s="76"/>
      <c r="K405" s="76"/>
      <c r="L405" s="76"/>
      <c r="M405" s="76"/>
      <c r="N405" s="76"/>
      <c r="O405" s="76"/>
      <c r="P405" s="76"/>
      <c r="Q405" s="76"/>
      <c r="R405" s="76"/>
      <c r="S405" s="76"/>
      <c r="T405" s="76"/>
      <c r="U405" s="76"/>
      <c r="V405" s="76"/>
      <c r="W405" s="76"/>
      <c r="X405" s="76"/>
      <c r="Y405" s="76"/>
      <c r="Z405" s="76"/>
      <c r="AA405" s="76" t="s">
        <v>3214</v>
      </c>
      <c r="AB405" s="76">
        <v>190</v>
      </c>
    </row>
    <row r="406" spans="1:28" ht="18.75" customHeight="1" x14ac:dyDescent="0.55000000000000004">
      <c r="A406" s="109">
        <v>244023</v>
      </c>
      <c r="B406" s="76" t="s">
        <v>4756</v>
      </c>
      <c r="C406" s="76"/>
      <c r="D406" s="76" t="s">
        <v>322</v>
      </c>
      <c r="E406" s="76" t="s">
        <v>691</v>
      </c>
      <c r="F406" s="76" t="s">
        <v>627</v>
      </c>
      <c r="I406" s="76"/>
      <c r="J406" s="76"/>
      <c r="K406" s="76"/>
      <c r="L406" s="76"/>
      <c r="M406" s="76"/>
      <c r="N406" s="76"/>
      <c r="O406" s="76"/>
      <c r="P406" s="76"/>
      <c r="Q406" s="76"/>
      <c r="R406" s="76"/>
      <c r="S406" s="76"/>
      <c r="T406" s="76"/>
      <c r="U406" s="76"/>
      <c r="V406" s="76"/>
      <c r="W406" s="76"/>
      <c r="X406" s="76"/>
      <c r="Y406" s="76"/>
      <c r="Z406" s="76"/>
      <c r="AA406" s="76" t="s">
        <v>3215</v>
      </c>
      <c r="AB406" s="76">
        <v>191</v>
      </c>
    </row>
    <row r="407" spans="1:28" ht="18.75" customHeight="1" x14ac:dyDescent="0.55000000000000004">
      <c r="A407" s="109">
        <v>244024</v>
      </c>
      <c r="B407" s="76" t="s">
        <v>4757</v>
      </c>
      <c r="C407" s="76"/>
      <c r="D407" s="76" t="s">
        <v>322</v>
      </c>
      <c r="E407" s="76" t="s">
        <v>691</v>
      </c>
      <c r="F407" s="76" t="s">
        <v>627</v>
      </c>
      <c r="I407" s="76"/>
      <c r="J407" s="76"/>
      <c r="K407" s="76"/>
      <c r="L407" s="76"/>
      <c r="M407" s="76"/>
      <c r="N407" s="76"/>
      <c r="O407" s="76"/>
      <c r="P407" s="76"/>
      <c r="Q407" s="76"/>
      <c r="R407" s="76"/>
      <c r="S407" s="76"/>
      <c r="T407" s="76"/>
      <c r="U407" s="76"/>
      <c r="V407" s="76"/>
      <c r="W407" s="76"/>
      <c r="X407" s="76"/>
      <c r="Y407" s="76"/>
      <c r="Z407" s="76"/>
      <c r="AA407" s="76" t="s">
        <v>3216</v>
      </c>
      <c r="AB407" s="76">
        <v>192</v>
      </c>
    </row>
    <row r="408" spans="1:28" ht="18.75" customHeight="1" x14ac:dyDescent="0.55000000000000004">
      <c r="A408" s="109">
        <v>244025</v>
      </c>
      <c r="B408" s="76" t="s">
        <v>4758</v>
      </c>
      <c r="C408" s="76"/>
      <c r="D408" s="76" t="s">
        <v>322</v>
      </c>
      <c r="E408" s="76" t="s">
        <v>691</v>
      </c>
      <c r="F408" s="76" t="s">
        <v>627</v>
      </c>
      <c r="I408" s="76"/>
      <c r="J408" s="76"/>
      <c r="K408" s="76"/>
      <c r="L408" s="76"/>
      <c r="M408" s="76"/>
      <c r="N408" s="76"/>
      <c r="O408" s="76"/>
      <c r="P408" s="76"/>
      <c r="Q408" s="76"/>
      <c r="R408" s="76"/>
      <c r="S408" s="76"/>
      <c r="T408" s="76"/>
      <c r="U408" s="76"/>
      <c r="V408" s="76"/>
      <c r="W408" s="76"/>
      <c r="X408" s="76"/>
      <c r="Y408" s="76"/>
      <c r="Z408" s="76"/>
      <c r="AA408" s="76" t="s">
        <v>3217</v>
      </c>
      <c r="AB408" s="76">
        <v>193</v>
      </c>
    </row>
    <row r="409" spans="1:28" ht="18.75" customHeight="1" x14ac:dyDescent="0.55000000000000004">
      <c r="A409" s="109">
        <v>244026</v>
      </c>
      <c r="B409" s="76" t="s">
        <v>4759</v>
      </c>
      <c r="C409" s="76"/>
      <c r="D409" s="76" t="s">
        <v>322</v>
      </c>
      <c r="E409" s="76" t="s">
        <v>691</v>
      </c>
      <c r="F409" s="76" t="s">
        <v>627</v>
      </c>
      <c r="I409" s="76"/>
      <c r="J409" s="76"/>
      <c r="K409" s="76"/>
      <c r="L409" s="76"/>
      <c r="M409" s="76"/>
      <c r="N409" s="76"/>
      <c r="O409" s="76"/>
      <c r="P409" s="76"/>
      <c r="Q409" s="76"/>
      <c r="R409" s="76"/>
      <c r="S409" s="76"/>
      <c r="T409" s="76"/>
      <c r="U409" s="76"/>
      <c r="V409" s="76"/>
      <c r="W409" s="76"/>
      <c r="X409" s="76"/>
      <c r="Y409" s="76"/>
      <c r="Z409" s="76"/>
      <c r="AA409" s="76" t="s">
        <v>897</v>
      </c>
      <c r="AB409" s="76">
        <v>194</v>
      </c>
    </row>
    <row r="410" spans="1:28" ht="18.75" customHeight="1" x14ac:dyDescent="0.55000000000000004">
      <c r="A410" s="109">
        <v>244027</v>
      </c>
      <c r="B410" s="76" t="s">
        <v>4760</v>
      </c>
      <c r="C410" s="76"/>
      <c r="D410" s="76" t="s">
        <v>322</v>
      </c>
      <c r="E410" s="76" t="s">
        <v>691</v>
      </c>
      <c r="F410" s="76" t="s">
        <v>627</v>
      </c>
      <c r="I410" s="76"/>
      <c r="J410" s="76"/>
      <c r="K410" s="76"/>
      <c r="L410" s="76"/>
      <c r="M410" s="76"/>
      <c r="N410" s="76"/>
      <c r="O410" s="76"/>
      <c r="P410" s="76"/>
      <c r="Q410" s="76"/>
      <c r="R410" s="76"/>
      <c r="S410" s="76"/>
      <c r="T410" s="76"/>
      <c r="U410" s="76"/>
      <c r="V410" s="76"/>
      <c r="W410" s="76"/>
      <c r="X410" s="76"/>
      <c r="Y410" s="76"/>
      <c r="Z410" s="76"/>
      <c r="AA410" s="76" t="s">
        <v>3218</v>
      </c>
      <c r="AB410" s="76">
        <v>195</v>
      </c>
    </row>
    <row r="411" spans="1:28" ht="18.75" customHeight="1" x14ac:dyDescent="0.55000000000000004">
      <c r="A411" s="109">
        <v>244028</v>
      </c>
      <c r="B411" s="76" t="s">
        <v>4761</v>
      </c>
      <c r="C411" s="76"/>
      <c r="D411" s="76" t="s">
        <v>322</v>
      </c>
      <c r="E411" s="76" t="s">
        <v>691</v>
      </c>
      <c r="F411" s="76" t="s">
        <v>627</v>
      </c>
      <c r="I411" s="76"/>
      <c r="J411" s="76"/>
      <c r="K411" s="76"/>
      <c r="L411" s="76"/>
      <c r="M411" s="76"/>
      <c r="N411" s="76"/>
      <c r="O411" s="76"/>
      <c r="P411" s="76"/>
      <c r="Q411" s="76"/>
      <c r="R411" s="76"/>
      <c r="S411" s="76"/>
      <c r="T411" s="76"/>
      <c r="U411" s="76"/>
      <c r="V411" s="76"/>
      <c r="W411" s="76"/>
      <c r="X411" s="76"/>
      <c r="Y411" s="76"/>
      <c r="Z411" s="76"/>
      <c r="AA411" s="76" t="s">
        <v>3219</v>
      </c>
      <c r="AB411" s="76">
        <v>196</v>
      </c>
    </row>
    <row r="412" spans="1:28" ht="18.75" customHeight="1" x14ac:dyDescent="0.55000000000000004">
      <c r="A412" s="109">
        <v>244029</v>
      </c>
      <c r="B412" s="76" t="s">
        <v>4762</v>
      </c>
      <c r="C412" s="76"/>
      <c r="D412" s="76" t="s">
        <v>322</v>
      </c>
      <c r="E412" s="76" t="s">
        <v>691</v>
      </c>
      <c r="F412" s="76" t="s">
        <v>627</v>
      </c>
      <c r="I412" s="76"/>
      <c r="J412" s="76"/>
      <c r="K412" s="76"/>
      <c r="L412" s="76"/>
      <c r="M412" s="76"/>
      <c r="N412" s="76"/>
      <c r="O412" s="76"/>
      <c r="P412" s="76"/>
      <c r="Q412" s="76"/>
      <c r="R412" s="76"/>
      <c r="S412" s="76"/>
      <c r="T412" s="76"/>
      <c r="U412" s="76"/>
      <c r="V412" s="76"/>
      <c r="W412" s="76"/>
      <c r="X412" s="76"/>
      <c r="Y412" s="76"/>
      <c r="Z412" s="76"/>
      <c r="AA412" s="76" t="s">
        <v>3220</v>
      </c>
      <c r="AB412" s="76">
        <v>197</v>
      </c>
    </row>
    <row r="413" spans="1:28" ht="18.75" customHeight="1" x14ac:dyDescent="0.55000000000000004">
      <c r="A413" s="109">
        <v>244030</v>
      </c>
      <c r="B413" s="76" t="s">
        <v>4763</v>
      </c>
      <c r="C413" s="76"/>
      <c r="D413" s="76" t="s">
        <v>322</v>
      </c>
      <c r="E413" s="76" t="s">
        <v>691</v>
      </c>
      <c r="F413" s="76" t="s">
        <v>627</v>
      </c>
      <c r="I413" s="76"/>
      <c r="J413" s="76"/>
      <c r="K413" s="76"/>
      <c r="L413" s="76"/>
      <c r="M413" s="76"/>
      <c r="N413" s="76"/>
      <c r="O413" s="76"/>
      <c r="P413" s="76"/>
      <c r="Q413" s="76"/>
      <c r="R413" s="76"/>
      <c r="S413" s="76"/>
      <c r="T413" s="76"/>
      <c r="U413" s="76"/>
      <c r="V413" s="76"/>
      <c r="W413" s="76"/>
      <c r="X413" s="76"/>
      <c r="Y413" s="76"/>
      <c r="Z413" s="76"/>
      <c r="AA413" s="76" t="s">
        <v>900</v>
      </c>
      <c r="AB413" s="76">
        <v>198</v>
      </c>
    </row>
    <row r="414" spans="1:28" ht="18.75" customHeight="1" x14ac:dyDescent="0.55000000000000004">
      <c r="A414" s="109">
        <v>244031</v>
      </c>
      <c r="B414" s="76" t="s">
        <v>4764</v>
      </c>
      <c r="C414" s="76"/>
      <c r="D414" s="76" t="s">
        <v>322</v>
      </c>
      <c r="E414" s="76" t="s">
        <v>647</v>
      </c>
      <c r="F414" s="76" t="s">
        <v>627</v>
      </c>
      <c r="I414" s="76"/>
      <c r="J414" s="76"/>
      <c r="K414" s="76"/>
      <c r="L414" s="76"/>
      <c r="M414" s="76"/>
      <c r="N414" s="76"/>
      <c r="O414" s="76"/>
      <c r="P414" s="76"/>
      <c r="Q414" s="76"/>
      <c r="R414" s="76"/>
      <c r="S414" s="76"/>
      <c r="T414" s="76"/>
      <c r="U414" s="76"/>
      <c r="V414" s="76"/>
      <c r="W414" s="76"/>
      <c r="X414" s="76"/>
      <c r="Y414" s="76"/>
      <c r="Z414" s="76"/>
      <c r="AA414" s="76" t="s">
        <v>901</v>
      </c>
      <c r="AB414" s="76">
        <v>199</v>
      </c>
    </row>
    <row r="415" spans="1:28" ht="18.75" customHeight="1" x14ac:dyDescent="0.55000000000000004">
      <c r="A415" s="109">
        <v>244032</v>
      </c>
      <c r="B415" s="76" t="s">
        <v>4765</v>
      </c>
      <c r="C415" s="76"/>
      <c r="D415" s="76" t="s">
        <v>322</v>
      </c>
      <c r="E415" s="76" t="s">
        <v>647</v>
      </c>
      <c r="F415" s="76" t="s">
        <v>627</v>
      </c>
      <c r="I415" s="76"/>
      <c r="J415" s="76"/>
      <c r="K415" s="76"/>
      <c r="L415" s="76"/>
      <c r="M415" s="76"/>
      <c r="N415" s="76"/>
      <c r="O415" s="76"/>
      <c r="P415" s="76"/>
      <c r="Q415" s="76"/>
      <c r="R415" s="76"/>
      <c r="S415" s="76"/>
      <c r="T415" s="76"/>
      <c r="U415" s="76"/>
      <c r="V415" s="76"/>
      <c r="W415" s="76"/>
      <c r="X415" s="76"/>
      <c r="Y415" s="76"/>
      <c r="Z415" s="76"/>
      <c r="AA415" s="76" t="s">
        <v>902</v>
      </c>
      <c r="AB415" s="76">
        <v>200</v>
      </c>
    </row>
    <row r="416" spans="1:28" ht="18.75" customHeight="1" x14ac:dyDescent="0.55000000000000004">
      <c r="A416" s="109">
        <v>244033</v>
      </c>
      <c r="B416" s="76" t="s">
        <v>4766</v>
      </c>
      <c r="C416" s="76"/>
      <c r="D416" s="76" t="s">
        <v>322</v>
      </c>
      <c r="E416" s="76" t="s">
        <v>647</v>
      </c>
      <c r="F416" s="76" t="s">
        <v>627</v>
      </c>
      <c r="I416" s="76"/>
      <c r="J416" s="76"/>
      <c r="K416" s="76"/>
      <c r="L416" s="76"/>
      <c r="M416" s="76"/>
      <c r="N416" s="76"/>
      <c r="O416" s="76"/>
      <c r="P416" s="76"/>
      <c r="Q416" s="76"/>
      <c r="R416" s="76"/>
      <c r="S416" s="76"/>
      <c r="T416" s="76"/>
      <c r="U416" s="76"/>
      <c r="V416" s="76"/>
      <c r="W416" s="76"/>
      <c r="X416" s="76"/>
      <c r="Y416" s="76"/>
      <c r="Z416" s="76"/>
      <c r="AA416" s="76" t="s">
        <v>903</v>
      </c>
      <c r="AB416" s="76">
        <v>201</v>
      </c>
    </row>
    <row r="417" spans="1:28" ht="18.75" customHeight="1" x14ac:dyDescent="0.55000000000000004">
      <c r="A417" s="109">
        <v>244034</v>
      </c>
      <c r="B417" s="76" t="s">
        <v>4767</v>
      </c>
      <c r="C417" s="76"/>
      <c r="D417" s="76" t="s">
        <v>322</v>
      </c>
      <c r="E417" s="76" t="s">
        <v>647</v>
      </c>
      <c r="F417" s="76" t="s">
        <v>627</v>
      </c>
      <c r="I417" s="76"/>
      <c r="J417" s="76"/>
      <c r="K417" s="76"/>
      <c r="L417" s="76"/>
      <c r="M417" s="76"/>
      <c r="N417" s="76"/>
      <c r="O417" s="76"/>
      <c r="P417" s="76"/>
      <c r="Q417" s="76"/>
      <c r="R417" s="76"/>
      <c r="S417" s="76"/>
      <c r="T417" s="76"/>
      <c r="U417" s="76"/>
      <c r="V417" s="76"/>
      <c r="W417" s="76"/>
      <c r="X417" s="76"/>
      <c r="Y417" s="76"/>
      <c r="Z417" s="76"/>
      <c r="AA417" s="76" t="s">
        <v>3221</v>
      </c>
      <c r="AB417" s="76">
        <v>202</v>
      </c>
    </row>
    <row r="418" spans="1:28" ht="18.75" customHeight="1" x14ac:dyDescent="0.55000000000000004">
      <c r="A418" s="109">
        <v>244035</v>
      </c>
      <c r="B418" s="76" t="s">
        <v>4768</v>
      </c>
      <c r="C418" s="76"/>
      <c r="D418" s="76" t="s">
        <v>322</v>
      </c>
      <c r="E418" s="76" t="s">
        <v>647</v>
      </c>
      <c r="F418" s="76" t="s">
        <v>627</v>
      </c>
      <c r="I418" s="76"/>
      <c r="J418" s="76"/>
      <c r="K418" s="76"/>
      <c r="L418" s="76"/>
      <c r="M418" s="76"/>
      <c r="N418" s="76"/>
      <c r="O418" s="76"/>
      <c r="P418" s="76"/>
      <c r="Q418" s="76"/>
      <c r="R418" s="76"/>
      <c r="S418" s="76"/>
      <c r="T418" s="76"/>
      <c r="U418" s="76"/>
      <c r="V418" s="76"/>
      <c r="W418" s="76"/>
      <c r="X418" s="76"/>
      <c r="Y418" s="76"/>
      <c r="Z418" s="76"/>
      <c r="AA418" s="76" t="s">
        <v>3222</v>
      </c>
      <c r="AB418" s="76">
        <v>203</v>
      </c>
    </row>
    <row r="419" spans="1:28" ht="18.75" customHeight="1" x14ac:dyDescent="0.55000000000000004">
      <c r="A419" s="109">
        <v>244036</v>
      </c>
      <c r="B419" s="76" t="s">
        <v>4769</v>
      </c>
      <c r="C419" s="76"/>
      <c r="D419" s="76" t="s">
        <v>322</v>
      </c>
      <c r="E419" s="76" t="s">
        <v>647</v>
      </c>
      <c r="F419" s="76" t="s">
        <v>627</v>
      </c>
      <c r="I419" s="76"/>
      <c r="J419" s="76"/>
      <c r="K419" s="76"/>
      <c r="L419" s="76"/>
      <c r="M419" s="76"/>
      <c r="N419" s="76"/>
      <c r="O419" s="76"/>
      <c r="P419" s="76"/>
      <c r="Q419" s="76"/>
      <c r="R419" s="76"/>
      <c r="S419" s="76"/>
      <c r="T419" s="76"/>
      <c r="U419" s="76"/>
      <c r="V419" s="76"/>
      <c r="W419" s="76"/>
      <c r="X419" s="76"/>
      <c r="Y419" s="76"/>
      <c r="Z419" s="76"/>
      <c r="AA419" s="76" t="s">
        <v>3223</v>
      </c>
      <c r="AB419" s="76">
        <v>204</v>
      </c>
    </row>
    <row r="420" spans="1:28" ht="18.75" customHeight="1" x14ac:dyDescent="0.55000000000000004">
      <c r="A420" s="109">
        <v>244037</v>
      </c>
      <c r="B420" s="76" t="s">
        <v>4770</v>
      </c>
      <c r="C420" s="76"/>
      <c r="D420" s="76" t="s">
        <v>322</v>
      </c>
      <c r="E420" s="76" t="s">
        <v>647</v>
      </c>
      <c r="F420" s="76" t="s">
        <v>627</v>
      </c>
      <c r="I420" s="76"/>
      <c r="J420" s="76"/>
      <c r="K420" s="76"/>
      <c r="L420" s="76"/>
      <c r="M420" s="76"/>
      <c r="N420" s="76"/>
      <c r="O420" s="76"/>
      <c r="P420" s="76"/>
      <c r="Q420" s="76"/>
      <c r="R420" s="76"/>
      <c r="S420" s="76"/>
      <c r="T420" s="76"/>
      <c r="U420" s="76"/>
      <c r="V420" s="76"/>
      <c r="W420" s="76"/>
      <c r="X420" s="76"/>
      <c r="Y420" s="76"/>
      <c r="Z420" s="76"/>
      <c r="AA420" s="76" t="s">
        <v>3224</v>
      </c>
      <c r="AB420" s="76">
        <v>205</v>
      </c>
    </row>
    <row r="421" spans="1:28" ht="18.75" customHeight="1" x14ac:dyDescent="0.55000000000000004">
      <c r="A421" s="109">
        <v>244038</v>
      </c>
      <c r="B421" s="76" t="s">
        <v>4771</v>
      </c>
      <c r="C421" s="76"/>
      <c r="D421" s="76" t="s">
        <v>322</v>
      </c>
      <c r="E421" s="76" t="s">
        <v>647</v>
      </c>
      <c r="F421" s="76" t="s">
        <v>627</v>
      </c>
      <c r="I421" s="76"/>
      <c r="J421" s="76"/>
      <c r="K421" s="76"/>
      <c r="L421" s="76"/>
      <c r="M421" s="76"/>
      <c r="N421" s="76"/>
      <c r="O421" s="76"/>
      <c r="P421" s="76"/>
      <c r="Q421" s="76"/>
      <c r="R421" s="76"/>
      <c r="S421" s="76"/>
      <c r="T421" s="76"/>
      <c r="U421" s="76"/>
      <c r="V421" s="76"/>
      <c r="W421" s="76"/>
      <c r="X421" s="76"/>
      <c r="Y421" s="76"/>
      <c r="Z421" s="76"/>
      <c r="AA421" s="76" t="s">
        <v>3225</v>
      </c>
      <c r="AB421" s="76">
        <v>206</v>
      </c>
    </row>
    <row r="422" spans="1:28" ht="18.75" customHeight="1" x14ac:dyDescent="0.55000000000000004">
      <c r="A422" s="109">
        <v>244039</v>
      </c>
      <c r="B422" s="76" t="s">
        <v>4772</v>
      </c>
      <c r="C422" s="76"/>
      <c r="D422" s="76" t="s">
        <v>322</v>
      </c>
      <c r="E422" s="76" t="s">
        <v>647</v>
      </c>
      <c r="F422" s="76" t="s">
        <v>627</v>
      </c>
      <c r="I422" s="76"/>
      <c r="J422" s="76"/>
      <c r="K422" s="76"/>
      <c r="L422" s="76"/>
      <c r="M422" s="76"/>
      <c r="N422" s="76"/>
      <c r="O422" s="76"/>
      <c r="P422" s="76"/>
      <c r="Q422" s="76"/>
      <c r="R422" s="76"/>
      <c r="S422" s="76"/>
      <c r="T422" s="76"/>
      <c r="U422" s="76"/>
      <c r="V422" s="76"/>
      <c r="W422" s="76"/>
      <c r="X422" s="76"/>
      <c r="Y422" s="76"/>
      <c r="Z422" s="76"/>
      <c r="AA422" s="76" t="s">
        <v>909</v>
      </c>
      <c r="AB422" s="76">
        <v>207</v>
      </c>
    </row>
    <row r="423" spans="1:28" ht="18.75" customHeight="1" x14ac:dyDescent="0.55000000000000004">
      <c r="A423" s="109">
        <v>244040</v>
      </c>
      <c r="B423" s="76" t="s">
        <v>4773</v>
      </c>
      <c r="C423" s="76"/>
      <c r="D423" s="76" t="s">
        <v>322</v>
      </c>
      <c r="E423" s="76" t="s">
        <v>647</v>
      </c>
      <c r="F423" s="76" t="s">
        <v>627</v>
      </c>
      <c r="I423" s="76"/>
      <c r="J423" s="76"/>
      <c r="K423" s="76"/>
      <c r="L423" s="76"/>
      <c r="M423" s="76"/>
      <c r="N423" s="76"/>
      <c r="O423" s="76"/>
      <c r="P423" s="76"/>
      <c r="Q423" s="76"/>
      <c r="R423" s="76"/>
      <c r="S423" s="76"/>
      <c r="T423" s="76"/>
      <c r="U423" s="76"/>
      <c r="V423" s="76"/>
      <c r="W423" s="76"/>
      <c r="X423" s="76"/>
      <c r="Y423" s="76"/>
      <c r="Z423" s="76"/>
      <c r="AA423" s="76" t="s">
        <v>1463</v>
      </c>
      <c r="AB423" s="76">
        <v>208</v>
      </c>
    </row>
    <row r="424" spans="1:28" ht="18.75" customHeight="1" x14ac:dyDescent="0.55000000000000004">
      <c r="A424" s="109">
        <v>244041</v>
      </c>
      <c r="B424" s="76" t="s">
        <v>4774</v>
      </c>
      <c r="C424" s="76"/>
      <c r="D424" s="76" t="s">
        <v>322</v>
      </c>
      <c r="E424" s="76" t="s">
        <v>647</v>
      </c>
      <c r="F424" s="76" t="s">
        <v>627</v>
      </c>
      <c r="I424" s="76"/>
      <c r="J424" s="76"/>
      <c r="K424" s="76"/>
      <c r="L424" s="76"/>
      <c r="M424" s="76"/>
      <c r="N424" s="76"/>
      <c r="O424" s="76"/>
      <c r="P424" s="76"/>
      <c r="Q424" s="76"/>
      <c r="R424" s="76"/>
      <c r="S424" s="76"/>
      <c r="T424" s="76"/>
      <c r="U424" s="76"/>
      <c r="V424" s="76"/>
      <c r="W424" s="76"/>
      <c r="X424" s="76"/>
      <c r="Y424" s="76"/>
      <c r="Z424" s="76"/>
      <c r="AA424" s="76" t="s">
        <v>3226</v>
      </c>
      <c r="AB424" s="76">
        <v>209</v>
      </c>
    </row>
    <row r="425" spans="1:28" ht="18.75" customHeight="1" x14ac:dyDescent="0.55000000000000004">
      <c r="A425" s="109">
        <v>244042</v>
      </c>
      <c r="B425" s="76" t="s">
        <v>4775</v>
      </c>
      <c r="C425" s="76"/>
      <c r="D425" s="76" t="s">
        <v>322</v>
      </c>
      <c r="E425" s="76" t="s">
        <v>647</v>
      </c>
      <c r="F425" s="76" t="s">
        <v>627</v>
      </c>
      <c r="I425" s="76"/>
      <c r="J425" s="76"/>
      <c r="K425" s="76"/>
      <c r="L425" s="76"/>
      <c r="M425" s="76"/>
      <c r="N425" s="76"/>
      <c r="O425" s="76"/>
      <c r="P425" s="76"/>
      <c r="Q425" s="76"/>
      <c r="R425" s="76"/>
      <c r="S425" s="76"/>
      <c r="T425" s="76"/>
      <c r="U425" s="76"/>
      <c r="V425" s="76"/>
      <c r="W425" s="76"/>
      <c r="X425" s="76"/>
      <c r="Y425" s="76"/>
      <c r="Z425" s="76"/>
      <c r="AA425" s="76" t="s">
        <v>3227</v>
      </c>
      <c r="AB425" s="76">
        <v>210</v>
      </c>
    </row>
    <row r="426" spans="1:28" ht="18.75" customHeight="1" x14ac:dyDescent="0.55000000000000004">
      <c r="A426" s="109">
        <v>244043</v>
      </c>
      <c r="B426" s="76" t="s">
        <v>4776</v>
      </c>
      <c r="C426" s="76"/>
      <c r="D426" s="76" t="s">
        <v>322</v>
      </c>
      <c r="E426" s="76" t="s">
        <v>647</v>
      </c>
      <c r="F426" s="76" t="s">
        <v>627</v>
      </c>
      <c r="I426" s="76"/>
      <c r="J426" s="76"/>
      <c r="K426" s="76"/>
      <c r="L426" s="76"/>
      <c r="M426" s="76"/>
      <c r="N426" s="76"/>
      <c r="O426" s="76"/>
      <c r="P426" s="76"/>
      <c r="Q426" s="76"/>
      <c r="R426" s="76"/>
      <c r="S426" s="76"/>
      <c r="T426" s="76"/>
      <c r="U426" s="76"/>
      <c r="V426" s="76"/>
      <c r="W426" s="76"/>
      <c r="X426" s="76"/>
      <c r="Y426" s="76"/>
      <c r="Z426" s="76"/>
      <c r="AA426" s="76" t="s">
        <v>906</v>
      </c>
      <c r="AB426" s="76">
        <v>211</v>
      </c>
    </row>
    <row r="427" spans="1:28" ht="18.75" customHeight="1" x14ac:dyDescent="0.55000000000000004">
      <c r="A427" s="109">
        <v>244044</v>
      </c>
      <c r="B427" s="76" t="s">
        <v>4777</v>
      </c>
      <c r="C427" s="76"/>
      <c r="D427" s="76" t="s">
        <v>322</v>
      </c>
      <c r="E427" s="76" t="s">
        <v>647</v>
      </c>
      <c r="F427" s="76" t="s">
        <v>627</v>
      </c>
      <c r="I427" s="76"/>
      <c r="J427" s="76"/>
      <c r="K427" s="76"/>
      <c r="L427" s="76"/>
      <c r="M427" s="76"/>
      <c r="N427" s="76"/>
      <c r="O427" s="76"/>
      <c r="P427" s="76"/>
      <c r="Q427" s="76"/>
      <c r="R427" s="76"/>
      <c r="S427" s="76"/>
      <c r="T427" s="76"/>
      <c r="U427" s="76"/>
      <c r="V427" s="76"/>
      <c r="W427" s="76"/>
      <c r="X427" s="76"/>
      <c r="Y427" s="76"/>
      <c r="Z427" s="76"/>
      <c r="AA427" s="76" t="s">
        <v>907</v>
      </c>
      <c r="AB427" s="76">
        <v>212</v>
      </c>
    </row>
    <row r="428" spans="1:28" ht="18.75" customHeight="1" x14ac:dyDescent="0.55000000000000004">
      <c r="A428" s="109">
        <v>244045</v>
      </c>
      <c r="B428" s="76" t="s">
        <v>4778</v>
      </c>
      <c r="C428" s="76"/>
      <c r="D428" s="76" t="s">
        <v>322</v>
      </c>
      <c r="E428" s="76" t="s">
        <v>647</v>
      </c>
      <c r="F428" s="76" t="s">
        <v>627</v>
      </c>
      <c r="I428" s="76"/>
      <c r="J428" s="76"/>
      <c r="K428" s="76"/>
      <c r="L428" s="76"/>
      <c r="M428" s="76"/>
      <c r="N428" s="76"/>
      <c r="O428" s="76"/>
      <c r="P428" s="76"/>
      <c r="Q428" s="76"/>
      <c r="R428" s="76"/>
      <c r="S428" s="76"/>
      <c r="T428" s="76"/>
      <c r="U428" s="76"/>
      <c r="V428" s="76"/>
      <c r="W428" s="76"/>
      <c r="X428" s="76"/>
      <c r="Y428" s="76"/>
      <c r="Z428" s="76"/>
      <c r="AA428" s="76" t="s">
        <v>3228</v>
      </c>
      <c r="AB428" s="76">
        <v>213</v>
      </c>
    </row>
    <row r="429" spans="1:28" ht="18.75" customHeight="1" x14ac:dyDescent="0.55000000000000004">
      <c r="A429" s="109">
        <v>244046</v>
      </c>
      <c r="B429" s="76" t="s">
        <v>4779</v>
      </c>
      <c r="C429" s="76"/>
      <c r="D429" s="76" t="s">
        <v>322</v>
      </c>
      <c r="E429" s="76" t="s">
        <v>647</v>
      </c>
      <c r="F429" s="76" t="s">
        <v>627</v>
      </c>
      <c r="I429" s="76"/>
      <c r="J429" s="76"/>
      <c r="K429" s="76"/>
      <c r="L429" s="76"/>
      <c r="M429" s="76"/>
      <c r="N429" s="76"/>
      <c r="O429" s="76"/>
      <c r="P429" s="76"/>
      <c r="Q429" s="76"/>
      <c r="R429" s="76"/>
      <c r="S429" s="76"/>
      <c r="T429" s="76"/>
      <c r="U429" s="76"/>
      <c r="V429" s="76"/>
      <c r="W429" s="76"/>
      <c r="X429" s="76"/>
      <c r="Y429" s="76"/>
      <c r="Z429" s="76"/>
      <c r="AA429" s="76" t="s">
        <v>910</v>
      </c>
      <c r="AB429" s="76">
        <v>214</v>
      </c>
    </row>
    <row r="430" spans="1:28" ht="18.75" customHeight="1" x14ac:dyDescent="0.55000000000000004">
      <c r="A430" s="109">
        <v>244047</v>
      </c>
      <c r="B430" s="76" t="s">
        <v>4780</v>
      </c>
      <c r="C430" s="76"/>
      <c r="D430" s="76" t="s">
        <v>322</v>
      </c>
      <c r="E430" s="76" t="s">
        <v>647</v>
      </c>
      <c r="F430" s="76" t="s">
        <v>627</v>
      </c>
      <c r="I430" s="76"/>
      <c r="J430" s="76"/>
      <c r="K430" s="76"/>
      <c r="L430" s="76"/>
      <c r="M430" s="76"/>
      <c r="N430" s="76"/>
      <c r="O430" s="76"/>
      <c r="P430" s="76"/>
      <c r="Q430" s="76"/>
      <c r="R430" s="76"/>
      <c r="S430" s="76"/>
      <c r="T430" s="76"/>
      <c r="U430" s="76"/>
      <c r="V430" s="76"/>
      <c r="W430" s="76"/>
      <c r="X430" s="76"/>
      <c r="Y430" s="76"/>
      <c r="Z430" s="76"/>
      <c r="AA430" s="76" t="s">
        <v>3229</v>
      </c>
      <c r="AB430" s="76">
        <v>215</v>
      </c>
    </row>
    <row r="431" spans="1:28" ht="18.75" customHeight="1" x14ac:dyDescent="0.55000000000000004">
      <c r="A431" s="109">
        <v>244048</v>
      </c>
      <c r="B431" s="76" t="s">
        <v>4781</v>
      </c>
      <c r="C431" s="76"/>
      <c r="D431" s="76" t="s">
        <v>322</v>
      </c>
      <c r="E431" s="76" t="s">
        <v>647</v>
      </c>
      <c r="F431" s="76" t="s">
        <v>627</v>
      </c>
      <c r="I431" s="76"/>
      <c r="J431" s="76"/>
      <c r="K431" s="76"/>
      <c r="L431" s="76"/>
      <c r="M431" s="76"/>
      <c r="N431" s="76"/>
      <c r="O431" s="76"/>
      <c r="P431" s="76"/>
      <c r="Q431" s="76"/>
      <c r="R431" s="76"/>
      <c r="S431" s="76"/>
      <c r="T431" s="76"/>
      <c r="U431" s="76"/>
      <c r="V431" s="76"/>
      <c r="W431" s="76"/>
      <c r="X431" s="76"/>
      <c r="Y431" s="76"/>
      <c r="Z431" s="76"/>
      <c r="AA431" s="76" t="s">
        <v>3230</v>
      </c>
      <c r="AB431" s="76">
        <v>216</v>
      </c>
    </row>
    <row r="432" spans="1:28" ht="18.75" customHeight="1" x14ac:dyDescent="0.55000000000000004">
      <c r="A432" s="109">
        <v>244049</v>
      </c>
      <c r="B432" s="76" t="s">
        <v>4782</v>
      </c>
      <c r="C432" s="76"/>
      <c r="D432" s="76" t="s">
        <v>322</v>
      </c>
      <c r="E432" s="76" t="s">
        <v>647</v>
      </c>
      <c r="F432" s="76" t="s">
        <v>627</v>
      </c>
      <c r="I432" s="76"/>
      <c r="J432" s="76"/>
      <c r="K432" s="76"/>
      <c r="L432" s="76"/>
      <c r="M432" s="76"/>
      <c r="N432" s="76"/>
      <c r="O432" s="76"/>
      <c r="P432" s="76"/>
      <c r="Q432" s="76"/>
      <c r="R432" s="76"/>
      <c r="S432" s="76"/>
      <c r="T432" s="76"/>
      <c r="U432" s="76"/>
      <c r="V432" s="76"/>
      <c r="W432" s="76"/>
      <c r="X432" s="76"/>
      <c r="Y432" s="76"/>
      <c r="Z432" s="76"/>
      <c r="AA432" s="76" t="s">
        <v>3231</v>
      </c>
      <c r="AB432" s="76">
        <v>217</v>
      </c>
    </row>
    <row r="433" spans="1:28" ht="18.75" customHeight="1" x14ac:dyDescent="0.55000000000000004">
      <c r="A433" s="109">
        <v>244050</v>
      </c>
      <c r="B433" s="76" t="s">
        <v>4783</v>
      </c>
      <c r="C433" s="76"/>
      <c r="D433" s="76" t="s">
        <v>322</v>
      </c>
      <c r="E433" s="76" t="s">
        <v>647</v>
      </c>
      <c r="F433" s="76" t="s">
        <v>627</v>
      </c>
      <c r="I433" s="76"/>
      <c r="J433" s="76"/>
      <c r="K433" s="76"/>
      <c r="L433" s="76"/>
      <c r="M433" s="76"/>
      <c r="N433" s="76"/>
      <c r="O433" s="76"/>
      <c r="P433" s="76"/>
      <c r="Q433" s="76"/>
      <c r="R433" s="76"/>
      <c r="S433" s="76"/>
      <c r="T433" s="76"/>
      <c r="U433" s="76"/>
      <c r="V433" s="76"/>
      <c r="W433" s="76"/>
      <c r="X433" s="76"/>
      <c r="Y433" s="76"/>
      <c r="Z433" s="76"/>
      <c r="AA433" s="76" t="s">
        <v>3232</v>
      </c>
      <c r="AB433" s="76">
        <v>218</v>
      </c>
    </row>
    <row r="434" spans="1:28" ht="18.75" customHeight="1" x14ac:dyDescent="0.55000000000000004">
      <c r="A434" s="109">
        <v>244051</v>
      </c>
      <c r="B434" s="76" t="s">
        <v>4784</v>
      </c>
      <c r="C434" s="76"/>
      <c r="D434" s="76" t="s">
        <v>322</v>
      </c>
      <c r="E434" s="76" t="s">
        <v>647</v>
      </c>
      <c r="F434" s="76" t="s">
        <v>627</v>
      </c>
      <c r="I434" s="76"/>
      <c r="J434" s="76"/>
      <c r="K434" s="76"/>
      <c r="L434" s="76"/>
      <c r="M434" s="76"/>
      <c r="N434" s="76"/>
      <c r="O434" s="76"/>
      <c r="P434" s="76"/>
      <c r="Q434" s="76"/>
      <c r="R434" s="76"/>
      <c r="S434" s="76"/>
      <c r="T434" s="76"/>
      <c r="U434" s="76"/>
      <c r="V434" s="76"/>
      <c r="W434" s="76"/>
      <c r="X434" s="76"/>
      <c r="Y434" s="76"/>
      <c r="Z434" s="76"/>
      <c r="AA434" s="76" t="s">
        <v>919</v>
      </c>
      <c r="AB434" s="76">
        <v>219</v>
      </c>
    </row>
    <row r="435" spans="1:28" ht="18.75" customHeight="1" x14ac:dyDescent="0.55000000000000004">
      <c r="A435" s="109">
        <v>244052</v>
      </c>
      <c r="B435" s="76" t="s">
        <v>4785</v>
      </c>
      <c r="C435" s="76"/>
      <c r="D435" s="76" t="s">
        <v>322</v>
      </c>
      <c r="E435" s="76" t="s">
        <v>647</v>
      </c>
      <c r="F435" s="76" t="s">
        <v>627</v>
      </c>
      <c r="I435" s="76"/>
      <c r="J435" s="76"/>
      <c r="K435" s="76"/>
      <c r="L435" s="76"/>
      <c r="M435" s="76"/>
      <c r="N435" s="76"/>
      <c r="O435" s="76"/>
      <c r="P435" s="76"/>
      <c r="Q435" s="76"/>
      <c r="R435" s="76"/>
      <c r="S435" s="76"/>
      <c r="T435" s="76"/>
      <c r="U435" s="76"/>
      <c r="V435" s="76"/>
      <c r="W435" s="76"/>
      <c r="X435" s="76"/>
      <c r="Y435" s="76"/>
      <c r="Z435" s="76"/>
      <c r="AA435" s="76" t="s">
        <v>3233</v>
      </c>
      <c r="AB435" s="76">
        <v>220</v>
      </c>
    </row>
    <row r="436" spans="1:28" ht="18.75" customHeight="1" x14ac:dyDescent="0.55000000000000004">
      <c r="A436" s="109">
        <v>244053</v>
      </c>
      <c r="B436" s="76" t="s">
        <v>4786</v>
      </c>
      <c r="C436" s="76"/>
      <c r="D436" s="76" t="s">
        <v>322</v>
      </c>
      <c r="E436" s="76" t="s">
        <v>647</v>
      </c>
      <c r="F436" s="76" t="s">
        <v>627</v>
      </c>
      <c r="I436" s="76"/>
      <c r="J436" s="76"/>
      <c r="K436" s="76"/>
      <c r="L436" s="76"/>
      <c r="M436" s="76"/>
      <c r="N436" s="76"/>
      <c r="O436" s="76"/>
      <c r="P436" s="76"/>
      <c r="Q436" s="76"/>
      <c r="R436" s="76"/>
      <c r="S436" s="76"/>
      <c r="T436" s="76"/>
      <c r="U436" s="76"/>
      <c r="V436" s="76"/>
      <c r="W436" s="76"/>
      <c r="X436" s="76"/>
      <c r="Y436" s="76"/>
      <c r="Z436" s="76"/>
      <c r="AA436" s="76" t="s">
        <v>3234</v>
      </c>
      <c r="AB436" s="76">
        <v>221</v>
      </c>
    </row>
    <row r="437" spans="1:28" ht="18.75" customHeight="1" x14ac:dyDescent="0.55000000000000004">
      <c r="A437" s="109">
        <v>244054</v>
      </c>
      <c r="B437" s="76" t="s">
        <v>4787</v>
      </c>
      <c r="C437" s="76"/>
      <c r="D437" s="76" t="s">
        <v>322</v>
      </c>
      <c r="E437" s="76" t="s">
        <v>647</v>
      </c>
      <c r="F437" s="76" t="s">
        <v>627</v>
      </c>
      <c r="I437" s="76"/>
      <c r="J437" s="76"/>
      <c r="K437" s="76"/>
      <c r="L437" s="76"/>
      <c r="M437" s="76"/>
      <c r="N437" s="76"/>
      <c r="O437" s="76"/>
      <c r="P437" s="76"/>
      <c r="Q437" s="76"/>
      <c r="R437" s="76"/>
      <c r="S437" s="76"/>
      <c r="T437" s="76"/>
      <c r="U437" s="76"/>
      <c r="V437" s="76"/>
      <c r="W437" s="76"/>
      <c r="X437" s="76"/>
      <c r="Y437" s="76"/>
      <c r="Z437" s="76"/>
      <c r="AA437" s="76" t="s">
        <v>3235</v>
      </c>
      <c r="AB437" s="76">
        <v>222</v>
      </c>
    </row>
    <row r="438" spans="1:28" ht="18.75" customHeight="1" x14ac:dyDescent="0.55000000000000004">
      <c r="A438" s="109">
        <v>244055</v>
      </c>
      <c r="B438" s="76" t="s">
        <v>4788</v>
      </c>
      <c r="C438" s="76"/>
      <c r="D438" s="76" t="s">
        <v>322</v>
      </c>
      <c r="E438" s="76" t="s">
        <v>647</v>
      </c>
      <c r="F438" s="76" t="s">
        <v>627</v>
      </c>
      <c r="I438" s="76"/>
      <c r="J438" s="76"/>
      <c r="K438" s="76"/>
      <c r="L438" s="76"/>
      <c r="M438" s="76"/>
      <c r="N438" s="76"/>
      <c r="O438" s="76"/>
      <c r="P438" s="76"/>
      <c r="Q438" s="76"/>
      <c r="R438" s="76"/>
      <c r="S438" s="76"/>
      <c r="T438" s="76"/>
      <c r="U438" s="76"/>
      <c r="V438" s="76"/>
      <c r="W438" s="76"/>
      <c r="X438" s="76"/>
      <c r="Y438" s="76"/>
      <c r="Z438" s="76"/>
      <c r="AA438" s="76" t="s">
        <v>3236</v>
      </c>
      <c r="AB438" s="76">
        <v>223</v>
      </c>
    </row>
    <row r="439" spans="1:28" ht="18.75" customHeight="1" x14ac:dyDescent="0.55000000000000004">
      <c r="A439" s="109">
        <v>244056</v>
      </c>
      <c r="B439" s="76" t="s">
        <v>4789</v>
      </c>
      <c r="C439" s="76"/>
      <c r="D439" s="76" t="s">
        <v>322</v>
      </c>
      <c r="E439" s="76" t="s">
        <v>647</v>
      </c>
      <c r="F439" s="76" t="s">
        <v>627</v>
      </c>
      <c r="I439" s="76"/>
      <c r="J439" s="76"/>
      <c r="K439" s="76"/>
      <c r="L439" s="76"/>
      <c r="M439" s="76"/>
      <c r="N439" s="76"/>
      <c r="O439" s="76"/>
      <c r="P439" s="76"/>
      <c r="Q439" s="76"/>
      <c r="R439" s="76"/>
      <c r="S439" s="76"/>
      <c r="T439" s="76"/>
      <c r="U439" s="76"/>
      <c r="V439" s="76"/>
      <c r="W439" s="76"/>
      <c r="X439" s="76"/>
      <c r="Y439" s="76"/>
      <c r="Z439" s="76"/>
      <c r="AA439" s="76" t="s">
        <v>1470</v>
      </c>
      <c r="AB439" s="76">
        <v>224</v>
      </c>
    </row>
    <row r="440" spans="1:28" ht="18.75" customHeight="1" x14ac:dyDescent="0.55000000000000004">
      <c r="A440" s="109">
        <v>244057</v>
      </c>
      <c r="B440" s="76" t="s">
        <v>4790</v>
      </c>
      <c r="C440" s="76"/>
      <c r="D440" s="76" t="s">
        <v>322</v>
      </c>
      <c r="E440" s="76" t="s">
        <v>647</v>
      </c>
      <c r="F440" s="76" t="s">
        <v>627</v>
      </c>
      <c r="I440" s="76"/>
      <c r="J440" s="76"/>
      <c r="K440" s="76"/>
      <c r="L440" s="76"/>
      <c r="M440" s="76"/>
      <c r="N440" s="76"/>
      <c r="O440" s="76"/>
      <c r="P440" s="76"/>
      <c r="Q440" s="76"/>
      <c r="R440" s="76"/>
      <c r="S440" s="76"/>
      <c r="T440" s="76"/>
      <c r="U440" s="76"/>
      <c r="V440" s="76"/>
      <c r="W440" s="76"/>
      <c r="X440" s="76"/>
      <c r="Y440" s="76"/>
      <c r="Z440" s="76"/>
      <c r="AA440" s="76" t="s">
        <v>921</v>
      </c>
      <c r="AB440" s="76">
        <v>225</v>
      </c>
    </row>
    <row r="441" spans="1:28" ht="18.75" customHeight="1" x14ac:dyDescent="0.55000000000000004">
      <c r="A441" s="109">
        <v>244058</v>
      </c>
      <c r="B441" s="76" t="s">
        <v>4791</v>
      </c>
      <c r="C441" s="76"/>
      <c r="D441" s="76" t="s">
        <v>322</v>
      </c>
      <c r="E441" s="76" t="s">
        <v>647</v>
      </c>
      <c r="F441" s="76" t="s">
        <v>627</v>
      </c>
      <c r="I441" s="76"/>
      <c r="J441" s="76"/>
      <c r="K441" s="76"/>
      <c r="L441" s="76"/>
      <c r="M441" s="76"/>
      <c r="N441" s="76"/>
      <c r="O441" s="76"/>
      <c r="P441" s="76"/>
      <c r="Q441" s="76"/>
      <c r="R441" s="76"/>
      <c r="S441" s="76"/>
      <c r="T441" s="76"/>
      <c r="U441" s="76"/>
      <c r="V441" s="76"/>
      <c r="W441" s="76"/>
      <c r="X441" s="76"/>
      <c r="Y441" s="76"/>
      <c r="Z441" s="76"/>
      <c r="AA441" s="76" t="s">
        <v>3237</v>
      </c>
      <c r="AB441" s="76">
        <v>226</v>
      </c>
    </row>
    <row r="442" spans="1:28" ht="18.75" customHeight="1" x14ac:dyDescent="0.55000000000000004">
      <c r="A442" s="109">
        <v>244059</v>
      </c>
      <c r="B442" s="76" t="s">
        <v>4792</v>
      </c>
      <c r="C442" s="76"/>
      <c r="D442" s="76" t="s">
        <v>322</v>
      </c>
      <c r="E442" s="76" t="s">
        <v>647</v>
      </c>
      <c r="F442" s="76" t="s">
        <v>627</v>
      </c>
      <c r="I442" s="76"/>
      <c r="J442" s="76"/>
      <c r="K442" s="76"/>
      <c r="L442" s="76"/>
      <c r="M442" s="76"/>
      <c r="N442" s="76"/>
      <c r="O442" s="76"/>
      <c r="P442" s="76"/>
      <c r="Q442" s="76"/>
      <c r="R442" s="76"/>
      <c r="S442" s="76"/>
      <c r="T442" s="76"/>
      <c r="U442" s="76"/>
      <c r="V442" s="76"/>
      <c r="W442" s="76"/>
      <c r="X442" s="76"/>
      <c r="Y442" s="76"/>
      <c r="Z442" s="76"/>
      <c r="AA442" s="76" t="s">
        <v>3238</v>
      </c>
      <c r="AB442" s="76">
        <v>227</v>
      </c>
    </row>
    <row r="443" spans="1:28" ht="18.75" customHeight="1" x14ac:dyDescent="0.55000000000000004">
      <c r="A443" s="109">
        <v>244060</v>
      </c>
      <c r="B443" s="76" t="s">
        <v>4793</v>
      </c>
      <c r="C443" s="76"/>
      <c r="D443" s="76" t="s">
        <v>322</v>
      </c>
      <c r="E443" s="76" t="s">
        <v>647</v>
      </c>
      <c r="F443" s="76" t="s">
        <v>627</v>
      </c>
      <c r="I443" s="76"/>
      <c r="J443" s="76"/>
      <c r="K443" s="76"/>
      <c r="L443" s="76"/>
      <c r="M443" s="76"/>
      <c r="N443" s="76"/>
      <c r="O443" s="76"/>
      <c r="P443" s="76"/>
      <c r="Q443" s="76"/>
      <c r="R443" s="76"/>
      <c r="S443" s="76"/>
      <c r="T443" s="76"/>
      <c r="U443" s="76"/>
      <c r="V443" s="76"/>
      <c r="W443" s="76"/>
      <c r="X443" s="76"/>
      <c r="Y443" s="76"/>
      <c r="Z443" s="76"/>
      <c r="AA443" s="76" t="s">
        <v>912</v>
      </c>
      <c r="AB443" s="76">
        <v>228</v>
      </c>
    </row>
    <row r="444" spans="1:28" ht="18.75" customHeight="1" x14ac:dyDescent="0.55000000000000004">
      <c r="A444" s="109">
        <v>244061</v>
      </c>
      <c r="B444" s="76" t="s">
        <v>4794</v>
      </c>
      <c r="C444" s="76"/>
      <c r="D444" s="76" t="s">
        <v>322</v>
      </c>
      <c r="E444" s="76" t="s">
        <v>647</v>
      </c>
      <c r="F444" s="76" t="s">
        <v>627</v>
      </c>
      <c r="I444" s="76"/>
      <c r="J444" s="76"/>
      <c r="K444" s="76"/>
      <c r="L444" s="76"/>
      <c r="M444" s="76"/>
      <c r="N444" s="76"/>
      <c r="O444" s="76"/>
      <c r="P444" s="76"/>
      <c r="Q444" s="76"/>
      <c r="R444" s="76"/>
      <c r="S444" s="76"/>
      <c r="T444" s="76"/>
      <c r="U444" s="76"/>
      <c r="V444" s="76"/>
      <c r="W444" s="76"/>
      <c r="X444" s="76"/>
      <c r="Y444" s="76"/>
      <c r="Z444" s="76"/>
      <c r="AA444" s="76" t="s">
        <v>3239</v>
      </c>
      <c r="AB444" s="76">
        <v>229</v>
      </c>
    </row>
    <row r="445" spans="1:28" ht="18.75" customHeight="1" x14ac:dyDescent="0.55000000000000004">
      <c r="A445" s="109">
        <v>244062</v>
      </c>
      <c r="B445" s="76" t="s">
        <v>4795</v>
      </c>
      <c r="C445" s="76"/>
      <c r="D445" s="76" t="s">
        <v>322</v>
      </c>
      <c r="E445" s="76" t="s">
        <v>647</v>
      </c>
      <c r="F445" s="76" t="s">
        <v>627</v>
      </c>
      <c r="I445" s="76"/>
      <c r="J445" s="76"/>
      <c r="K445" s="76"/>
      <c r="L445" s="76"/>
      <c r="M445" s="76"/>
      <c r="N445" s="76"/>
      <c r="O445" s="76"/>
      <c r="P445" s="76"/>
      <c r="Q445" s="76"/>
      <c r="R445" s="76"/>
      <c r="S445" s="76"/>
      <c r="T445" s="76"/>
      <c r="U445" s="76"/>
      <c r="V445" s="76"/>
      <c r="W445" s="76"/>
      <c r="X445" s="76"/>
      <c r="Y445" s="76"/>
      <c r="Z445" s="76"/>
      <c r="AA445" s="76" t="s">
        <v>3240</v>
      </c>
      <c r="AB445" s="76">
        <v>230</v>
      </c>
    </row>
    <row r="446" spans="1:28" ht="18.75" customHeight="1" x14ac:dyDescent="0.55000000000000004">
      <c r="A446" s="109">
        <v>244063</v>
      </c>
      <c r="B446" s="76" t="s">
        <v>4796</v>
      </c>
      <c r="C446" s="76"/>
      <c r="D446" s="76" t="s">
        <v>322</v>
      </c>
      <c r="E446" s="76" t="s">
        <v>647</v>
      </c>
      <c r="F446" s="76" t="s">
        <v>627</v>
      </c>
      <c r="I446" s="76"/>
      <c r="J446" s="76"/>
      <c r="K446" s="76"/>
      <c r="L446" s="76"/>
      <c r="M446" s="76"/>
      <c r="N446" s="76"/>
      <c r="O446" s="76"/>
      <c r="P446" s="76"/>
      <c r="Q446" s="76"/>
      <c r="R446" s="76"/>
      <c r="S446" s="76"/>
      <c r="T446" s="76"/>
      <c r="U446" s="76"/>
      <c r="V446" s="76"/>
      <c r="W446" s="76"/>
      <c r="X446" s="76"/>
      <c r="Y446" s="76"/>
      <c r="Z446" s="76"/>
      <c r="AA446" s="76" t="s">
        <v>3241</v>
      </c>
      <c r="AB446" s="76">
        <v>231</v>
      </c>
    </row>
    <row r="447" spans="1:28" ht="18.75" customHeight="1" x14ac:dyDescent="0.55000000000000004">
      <c r="A447" s="109">
        <v>244064</v>
      </c>
      <c r="B447" s="76" t="s">
        <v>4797</v>
      </c>
      <c r="C447" s="76"/>
      <c r="D447" s="76" t="s">
        <v>322</v>
      </c>
      <c r="E447" s="76" t="s">
        <v>647</v>
      </c>
      <c r="F447" s="76" t="s">
        <v>627</v>
      </c>
      <c r="I447" s="76"/>
      <c r="J447" s="76"/>
      <c r="K447" s="76"/>
      <c r="L447" s="76"/>
      <c r="M447" s="76"/>
      <c r="N447" s="76"/>
      <c r="O447" s="76"/>
      <c r="P447" s="76"/>
      <c r="Q447" s="76"/>
      <c r="R447" s="76"/>
      <c r="S447" s="76"/>
      <c r="T447" s="76"/>
      <c r="U447" s="76"/>
      <c r="V447" s="76"/>
      <c r="W447" s="76"/>
      <c r="X447" s="76"/>
      <c r="Y447" s="76"/>
      <c r="Z447" s="76"/>
      <c r="AA447" s="76" t="s">
        <v>3242</v>
      </c>
      <c r="AB447" s="76">
        <v>232</v>
      </c>
    </row>
    <row r="448" spans="1:28" ht="18.75" customHeight="1" x14ac:dyDescent="0.55000000000000004">
      <c r="A448" s="109">
        <v>244065</v>
      </c>
      <c r="B448" s="76" t="s">
        <v>4798</v>
      </c>
      <c r="C448" s="76"/>
      <c r="D448" s="76" t="s">
        <v>322</v>
      </c>
      <c r="E448" s="76" t="s">
        <v>647</v>
      </c>
      <c r="F448" s="76" t="s">
        <v>627</v>
      </c>
      <c r="I448" s="76"/>
      <c r="J448" s="76"/>
      <c r="K448" s="76"/>
      <c r="L448" s="76"/>
      <c r="M448" s="76"/>
      <c r="N448" s="76"/>
      <c r="O448" s="76"/>
      <c r="P448" s="76"/>
      <c r="Q448" s="76"/>
      <c r="R448" s="76"/>
      <c r="S448" s="76"/>
      <c r="T448" s="76"/>
      <c r="U448" s="76"/>
      <c r="V448" s="76"/>
      <c r="W448" s="76"/>
      <c r="X448" s="76"/>
      <c r="Y448" s="76"/>
      <c r="Z448" s="76"/>
      <c r="AA448" s="76" t="s">
        <v>3243</v>
      </c>
      <c r="AB448" s="76">
        <v>233</v>
      </c>
    </row>
    <row r="449" spans="1:28" ht="18.75" customHeight="1" x14ac:dyDescent="0.55000000000000004">
      <c r="A449" s="109">
        <v>244066</v>
      </c>
      <c r="B449" s="76" t="s">
        <v>4799</v>
      </c>
      <c r="C449" s="76"/>
      <c r="D449" s="76" t="s">
        <v>322</v>
      </c>
      <c r="E449" s="76" t="s">
        <v>647</v>
      </c>
      <c r="F449" s="76" t="s">
        <v>627</v>
      </c>
      <c r="I449" s="76"/>
      <c r="J449" s="76"/>
      <c r="K449" s="76"/>
      <c r="L449" s="76"/>
      <c r="M449" s="76"/>
      <c r="N449" s="76"/>
      <c r="O449" s="76"/>
      <c r="P449" s="76"/>
      <c r="Q449" s="76"/>
      <c r="R449" s="76"/>
      <c r="S449" s="76"/>
      <c r="T449" s="76"/>
      <c r="U449" s="76"/>
      <c r="V449" s="76"/>
      <c r="W449" s="76"/>
      <c r="X449" s="76"/>
      <c r="Y449" s="76"/>
      <c r="Z449" s="76"/>
      <c r="AA449" s="76" t="s">
        <v>3244</v>
      </c>
      <c r="AB449" s="76">
        <v>234</v>
      </c>
    </row>
    <row r="450" spans="1:28" ht="18.75" customHeight="1" x14ac:dyDescent="0.55000000000000004">
      <c r="A450" s="109">
        <v>244067</v>
      </c>
      <c r="B450" s="76" t="s">
        <v>4800</v>
      </c>
      <c r="C450" s="76"/>
      <c r="D450" s="76" t="s">
        <v>322</v>
      </c>
      <c r="E450" s="76" t="s">
        <v>647</v>
      </c>
      <c r="F450" s="76" t="s">
        <v>627</v>
      </c>
      <c r="I450" s="76"/>
      <c r="J450" s="76"/>
      <c r="K450" s="76"/>
      <c r="L450" s="76"/>
      <c r="M450" s="76"/>
      <c r="N450" s="76"/>
      <c r="O450" s="76"/>
      <c r="P450" s="76"/>
      <c r="Q450" s="76"/>
      <c r="R450" s="76"/>
      <c r="S450" s="76"/>
      <c r="T450" s="76"/>
      <c r="U450" s="76"/>
      <c r="V450" s="76"/>
      <c r="W450" s="76"/>
      <c r="X450" s="76"/>
      <c r="Y450" s="76"/>
      <c r="Z450" s="76"/>
      <c r="AA450" s="76" t="s">
        <v>3245</v>
      </c>
      <c r="AB450" s="76">
        <v>235</v>
      </c>
    </row>
    <row r="451" spans="1:28" ht="18.75" customHeight="1" x14ac:dyDescent="0.55000000000000004">
      <c r="A451" s="109">
        <v>244068</v>
      </c>
      <c r="B451" s="76" t="s">
        <v>4801</v>
      </c>
      <c r="C451" s="76"/>
      <c r="D451" s="76" t="s">
        <v>322</v>
      </c>
      <c r="E451" s="76" t="s">
        <v>647</v>
      </c>
      <c r="F451" s="76" t="s">
        <v>627</v>
      </c>
      <c r="I451" s="76"/>
      <c r="J451" s="76"/>
      <c r="K451" s="76"/>
      <c r="L451" s="76"/>
      <c r="M451" s="76"/>
      <c r="N451" s="76"/>
      <c r="O451" s="76"/>
      <c r="P451" s="76"/>
      <c r="Q451" s="76"/>
      <c r="R451" s="76"/>
      <c r="S451" s="76"/>
      <c r="T451" s="76"/>
      <c r="U451" s="76"/>
      <c r="V451" s="76"/>
      <c r="W451" s="76"/>
      <c r="X451" s="76"/>
      <c r="Y451" s="76"/>
      <c r="Z451" s="76"/>
      <c r="AA451" s="76" t="s">
        <v>3246</v>
      </c>
      <c r="AB451" s="76">
        <v>236</v>
      </c>
    </row>
    <row r="452" spans="1:28" ht="18.75" customHeight="1" x14ac:dyDescent="0.55000000000000004">
      <c r="A452" s="109">
        <v>244069</v>
      </c>
      <c r="B452" s="76" t="s">
        <v>4802</v>
      </c>
      <c r="C452" s="76"/>
      <c r="D452" s="76" t="s">
        <v>322</v>
      </c>
      <c r="E452" s="76" t="s">
        <v>647</v>
      </c>
      <c r="F452" s="76" t="s">
        <v>627</v>
      </c>
      <c r="I452" s="76"/>
      <c r="J452" s="76"/>
      <c r="K452" s="76"/>
      <c r="L452" s="76"/>
      <c r="M452" s="76"/>
      <c r="N452" s="76"/>
      <c r="O452" s="76"/>
      <c r="P452" s="76"/>
      <c r="Q452" s="76"/>
      <c r="R452" s="76"/>
      <c r="S452" s="76"/>
      <c r="T452" s="76"/>
      <c r="U452" s="76"/>
      <c r="V452" s="76"/>
      <c r="W452" s="76"/>
      <c r="X452" s="76"/>
      <c r="Y452" s="76"/>
      <c r="Z452" s="76"/>
      <c r="AA452" s="76" t="s">
        <v>1472</v>
      </c>
      <c r="AB452" s="76">
        <v>237</v>
      </c>
    </row>
    <row r="453" spans="1:28" ht="18.75" customHeight="1" x14ac:dyDescent="0.55000000000000004">
      <c r="A453" s="109">
        <v>244070</v>
      </c>
      <c r="B453" s="76" t="s">
        <v>4803</v>
      </c>
      <c r="C453" s="76"/>
      <c r="D453" s="76" t="s">
        <v>322</v>
      </c>
      <c r="E453" s="76" t="s">
        <v>647</v>
      </c>
      <c r="F453" s="76" t="s">
        <v>627</v>
      </c>
      <c r="I453" s="76"/>
      <c r="J453" s="76"/>
      <c r="K453" s="76"/>
      <c r="L453" s="76"/>
      <c r="M453" s="76"/>
      <c r="N453" s="76"/>
      <c r="O453" s="76"/>
      <c r="P453" s="76"/>
      <c r="Q453" s="76"/>
      <c r="R453" s="76"/>
      <c r="S453" s="76"/>
      <c r="T453" s="76"/>
      <c r="U453" s="76"/>
      <c r="V453" s="76"/>
      <c r="W453" s="76"/>
      <c r="X453" s="76"/>
      <c r="Y453" s="76"/>
      <c r="Z453" s="76"/>
      <c r="AA453" s="76" t="s">
        <v>3247</v>
      </c>
      <c r="AB453" s="76">
        <v>238</v>
      </c>
    </row>
    <row r="454" spans="1:28" ht="18.75" customHeight="1" x14ac:dyDescent="0.55000000000000004">
      <c r="A454" s="109">
        <v>244071</v>
      </c>
      <c r="B454" s="76" t="s">
        <v>4804</v>
      </c>
      <c r="C454" s="76"/>
      <c r="D454" s="76" t="s">
        <v>322</v>
      </c>
      <c r="E454" s="76" t="s">
        <v>647</v>
      </c>
      <c r="F454" s="76" t="s">
        <v>627</v>
      </c>
      <c r="I454" s="76"/>
      <c r="J454" s="76"/>
      <c r="K454" s="76"/>
      <c r="L454" s="76"/>
      <c r="M454" s="76"/>
      <c r="N454" s="76"/>
      <c r="O454" s="76"/>
      <c r="P454" s="76"/>
      <c r="Q454" s="76"/>
      <c r="R454" s="76"/>
      <c r="S454" s="76"/>
      <c r="T454" s="76"/>
      <c r="U454" s="76"/>
      <c r="V454" s="76"/>
      <c r="W454" s="76"/>
      <c r="X454" s="76"/>
      <c r="Y454" s="76"/>
      <c r="Z454" s="76"/>
      <c r="AA454" s="76" t="s">
        <v>916</v>
      </c>
      <c r="AB454" s="76">
        <v>239</v>
      </c>
    </row>
    <row r="455" spans="1:28" ht="18.75" customHeight="1" x14ac:dyDescent="0.55000000000000004">
      <c r="A455" s="109">
        <v>244072</v>
      </c>
      <c r="B455" s="76" t="s">
        <v>4805</v>
      </c>
      <c r="C455" s="76"/>
      <c r="D455" s="76" t="s">
        <v>322</v>
      </c>
      <c r="E455" s="76" t="s">
        <v>647</v>
      </c>
      <c r="F455" s="76" t="s">
        <v>627</v>
      </c>
      <c r="I455" s="76"/>
      <c r="J455" s="76"/>
      <c r="K455" s="76"/>
      <c r="L455" s="76"/>
      <c r="M455" s="76"/>
      <c r="N455" s="76"/>
      <c r="O455" s="76"/>
      <c r="P455" s="76"/>
      <c r="Q455" s="76"/>
      <c r="R455" s="76"/>
      <c r="S455" s="76"/>
      <c r="T455" s="76"/>
      <c r="U455" s="76"/>
      <c r="V455" s="76"/>
      <c r="W455" s="76"/>
      <c r="X455" s="76"/>
      <c r="Y455" s="76"/>
      <c r="Z455" s="76"/>
      <c r="AA455" s="76" t="s">
        <v>1477</v>
      </c>
      <c r="AB455" s="76">
        <v>240</v>
      </c>
    </row>
    <row r="456" spans="1:28" ht="18.75" customHeight="1" x14ac:dyDescent="0.55000000000000004">
      <c r="A456" s="109">
        <v>244073</v>
      </c>
      <c r="B456" s="76" t="s">
        <v>4806</v>
      </c>
      <c r="C456" s="76"/>
      <c r="D456" s="76" t="s">
        <v>322</v>
      </c>
      <c r="E456" s="76" t="s">
        <v>647</v>
      </c>
      <c r="F456" s="76" t="s">
        <v>627</v>
      </c>
      <c r="I456" s="76"/>
      <c r="J456" s="76"/>
      <c r="K456" s="76"/>
      <c r="L456" s="76"/>
      <c r="M456" s="76"/>
      <c r="N456" s="76"/>
      <c r="O456" s="76"/>
      <c r="P456" s="76"/>
      <c r="Q456" s="76"/>
      <c r="R456" s="76"/>
      <c r="S456" s="76"/>
      <c r="T456" s="76"/>
      <c r="U456" s="76"/>
      <c r="V456" s="76"/>
      <c r="W456" s="76"/>
      <c r="X456" s="76"/>
      <c r="Y456" s="76"/>
      <c r="Z456" s="76"/>
      <c r="AA456" s="76" t="s">
        <v>1478</v>
      </c>
      <c r="AB456" s="76">
        <v>241</v>
      </c>
    </row>
    <row r="457" spans="1:28" ht="18.75" customHeight="1" x14ac:dyDescent="0.55000000000000004">
      <c r="A457" s="109">
        <v>244074</v>
      </c>
      <c r="B457" s="76" t="s">
        <v>4807</v>
      </c>
      <c r="C457" s="76"/>
      <c r="D457" s="76" t="s">
        <v>322</v>
      </c>
      <c r="E457" s="76" t="s">
        <v>647</v>
      </c>
      <c r="F457" s="76" t="s">
        <v>627</v>
      </c>
      <c r="I457" s="76"/>
      <c r="J457" s="76"/>
      <c r="K457" s="76"/>
      <c r="L457" s="76"/>
      <c r="M457" s="76"/>
      <c r="N457" s="76"/>
      <c r="O457" s="76"/>
      <c r="P457" s="76"/>
      <c r="Q457" s="76"/>
      <c r="R457" s="76"/>
      <c r="S457" s="76"/>
      <c r="T457" s="76"/>
      <c r="U457" s="76"/>
      <c r="V457" s="76"/>
      <c r="W457" s="76"/>
      <c r="X457" s="76"/>
      <c r="Y457" s="76"/>
      <c r="Z457" s="76"/>
      <c r="AA457" s="76" t="s">
        <v>1479</v>
      </c>
      <c r="AB457" s="76">
        <v>242</v>
      </c>
    </row>
    <row r="458" spans="1:28" ht="18.75" customHeight="1" x14ac:dyDescent="0.55000000000000004">
      <c r="A458" s="109">
        <v>244075</v>
      </c>
      <c r="B458" s="76" t="s">
        <v>4808</v>
      </c>
      <c r="C458" s="76"/>
      <c r="D458" s="76" t="s">
        <v>322</v>
      </c>
      <c r="E458" s="76" t="s">
        <v>647</v>
      </c>
      <c r="F458" s="76" t="s">
        <v>627</v>
      </c>
      <c r="I458" s="76"/>
      <c r="J458" s="76"/>
      <c r="K458" s="76"/>
      <c r="L458" s="76"/>
      <c r="M458" s="76"/>
      <c r="N458" s="76"/>
      <c r="O458" s="76"/>
      <c r="P458" s="76"/>
      <c r="Q458" s="76"/>
      <c r="R458" s="76"/>
      <c r="S458" s="76"/>
      <c r="T458" s="76"/>
      <c r="U458" s="76"/>
      <c r="V458" s="76"/>
      <c r="W458" s="76"/>
      <c r="X458" s="76"/>
      <c r="Y458" s="76"/>
      <c r="Z458" s="76"/>
      <c r="AA458" s="76" t="s">
        <v>3248</v>
      </c>
      <c r="AB458" s="76">
        <v>243</v>
      </c>
    </row>
    <row r="459" spans="1:28" ht="18.75" customHeight="1" x14ac:dyDescent="0.55000000000000004">
      <c r="A459" s="109">
        <v>244076</v>
      </c>
      <c r="B459" s="76" t="s">
        <v>4809</v>
      </c>
      <c r="C459" s="76"/>
      <c r="D459" s="76" t="s">
        <v>322</v>
      </c>
      <c r="E459" s="76" t="s">
        <v>647</v>
      </c>
      <c r="F459" s="76" t="s">
        <v>627</v>
      </c>
      <c r="I459" s="76"/>
      <c r="J459" s="76"/>
      <c r="K459" s="76"/>
      <c r="L459" s="76"/>
      <c r="M459" s="76"/>
      <c r="N459" s="76"/>
      <c r="O459" s="76"/>
      <c r="P459" s="76"/>
      <c r="Q459" s="76"/>
      <c r="R459" s="76"/>
      <c r="S459" s="76"/>
      <c r="T459" s="76"/>
      <c r="U459" s="76"/>
      <c r="V459" s="76"/>
      <c r="W459" s="76"/>
      <c r="X459" s="76"/>
      <c r="Y459" s="76"/>
      <c r="Z459" s="76"/>
      <c r="AA459" s="76" t="s">
        <v>3249</v>
      </c>
      <c r="AB459" s="76">
        <v>244</v>
      </c>
    </row>
    <row r="460" spans="1:28" ht="18.75" customHeight="1" x14ac:dyDescent="0.55000000000000004">
      <c r="A460" s="109">
        <v>244077</v>
      </c>
      <c r="B460" s="76" t="s">
        <v>4810</v>
      </c>
      <c r="C460" s="76"/>
      <c r="D460" s="76" t="s">
        <v>322</v>
      </c>
      <c r="E460" s="76" t="s">
        <v>647</v>
      </c>
      <c r="F460" s="76" t="s">
        <v>627</v>
      </c>
      <c r="I460" s="76"/>
      <c r="J460" s="76"/>
      <c r="K460" s="76"/>
      <c r="L460" s="76"/>
      <c r="M460" s="76"/>
      <c r="N460" s="76"/>
      <c r="O460" s="76"/>
      <c r="P460" s="76"/>
      <c r="Q460" s="76"/>
      <c r="R460" s="76"/>
      <c r="S460" s="76"/>
      <c r="T460" s="76"/>
      <c r="U460" s="76"/>
      <c r="V460" s="76"/>
      <c r="W460" s="76"/>
      <c r="X460" s="76"/>
      <c r="Y460" s="76"/>
      <c r="Z460" s="76"/>
      <c r="AA460" s="76" t="s">
        <v>917</v>
      </c>
      <c r="AB460" s="76">
        <v>245</v>
      </c>
    </row>
    <row r="461" spans="1:28" ht="18.75" customHeight="1" x14ac:dyDescent="0.55000000000000004">
      <c r="A461" s="109">
        <v>244078</v>
      </c>
      <c r="B461" s="76" t="s">
        <v>4811</v>
      </c>
      <c r="C461" s="76"/>
      <c r="D461" s="76" t="s">
        <v>322</v>
      </c>
      <c r="E461" s="76" t="s">
        <v>647</v>
      </c>
      <c r="F461" s="76" t="s">
        <v>627</v>
      </c>
      <c r="I461" s="76"/>
      <c r="J461" s="76"/>
      <c r="K461" s="76"/>
      <c r="L461" s="76"/>
      <c r="M461" s="76"/>
      <c r="N461" s="76"/>
      <c r="O461" s="76"/>
      <c r="P461" s="76"/>
      <c r="Q461" s="76"/>
      <c r="R461" s="76"/>
      <c r="S461" s="76"/>
      <c r="T461" s="76"/>
      <c r="U461" s="76"/>
      <c r="V461" s="76"/>
      <c r="W461" s="76"/>
      <c r="X461" s="76"/>
      <c r="Y461" s="76"/>
      <c r="Z461" s="76"/>
      <c r="AA461" s="76" t="s">
        <v>3250</v>
      </c>
      <c r="AB461" s="76">
        <v>246</v>
      </c>
    </row>
    <row r="462" spans="1:28" ht="18.75" customHeight="1" x14ac:dyDescent="0.55000000000000004">
      <c r="A462" s="109">
        <v>244079</v>
      </c>
      <c r="B462" s="76" t="s">
        <v>4812</v>
      </c>
      <c r="C462" s="76"/>
      <c r="D462" s="76" t="s">
        <v>322</v>
      </c>
      <c r="E462" s="76" t="s">
        <v>647</v>
      </c>
      <c r="F462" s="76" t="s">
        <v>627</v>
      </c>
      <c r="I462" s="76"/>
      <c r="J462" s="76"/>
      <c r="K462" s="76"/>
      <c r="L462" s="76"/>
      <c r="M462" s="76"/>
      <c r="N462" s="76"/>
      <c r="O462" s="76"/>
      <c r="P462" s="76"/>
      <c r="Q462" s="76"/>
      <c r="R462" s="76"/>
      <c r="S462" s="76"/>
      <c r="T462" s="76"/>
      <c r="U462" s="76"/>
      <c r="V462" s="76"/>
      <c r="W462" s="76"/>
      <c r="X462" s="76"/>
      <c r="Y462" s="76"/>
      <c r="Z462" s="76"/>
      <c r="AA462" s="76" t="s">
        <v>3251</v>
      </c>
      <c r="AB462" s="76">
        <v>247</v>
      </c>
    </row>
    <row r="463" spans="1:28" ht="18.75" customHeight="1" x14ac:dyDescent="0.55000000000000004">
      <c r="A463" s="109">
        <v>244080</v>
      </c>
      <c r="B463" s="76" t="s">
        <v>4813</v>
      </c>
      <c r="C463" s="76"/>
      <c r="D463" s="76" t="s">
        <v>322</v>
      </c>
      <c r="E463" s="76" t="s">
        <v>647</v>
      </c>
      <c r="F463" s="76" t="s">
        <v>627</v>
      </c>
      <c r="I463" s="76"/>
      <c r="J463" s="76"/>
      <c r="K463" s="76"/>
      <c r="L463" s="76"/>
      <c r="M463" s="76"/>
      <c r="N463" s="76"/>
      <c r="O463" s="76"/>
      <c r="P463" s="76"/>
      <c r="Q463" s="76"/>
      <c r="R463" s="76"/>
      <c r="S463" s="76"/>
      <c r="T463" s="76"/>
      <c r="U463" s="76"/>
      <c r="V463" s="76"/>
      <c r="W463" s="76"/>
      <c r="X463" s="76"/>
      <c r="Y463" s="76"/>
      <c r="Z463" s="76"/>
      <c r="AA463" s="76" t="s">
        <v>3252</v>
      </c>
      <c r="AB463" s="76">
        <v>248</v>
      </c>
    </row>
    <row r="464" spans="1:28" ht="18.75" customHeight="1" x14ac:dyDescent="0.55000000000000004">
      <c r="A464" s="109">
        <v>244081</v>
      </c>
      <c r="B464" s="76" t="s">
        <v>4814</v>
      </c>
      <c r="C464" s="76"/>
      <c r="D464" s="76" t="s">
        <v>322</v>
      </c>
      <c r="E464" s="76" t="s">
        <v>647</v>
      </c>
      <c r="F464" s="76" t="s">
        <v>627</v>
      </c>
      <c r="I464" s="76"/>
      <c r="J464" s="76"/>
      <c r="K464" s="76"/>
      <c r="L464" s="76"/>
      <c r="M464" s="76"/>
      <c r="N464" s="76"/>
      <c r="O464" s="76"/>
      <c r="P464" s="76"/>
      <c r="Q464" s="76"/>
      <c r="R464" s="76"/>
      <c r="S464" s="76"/>
      <c r="T464" s="76"/>
      <c r="U464" s="76"/>
      <c r="V464" s="76"/>
      <c r="W464" s="76"/>
      <c r="X464" s="76"/>
      <c r="Y464" s="76"/>
      <c r="Z464" s="76"/>
      <c r="AA464" s="76" t="s">
        <v>3253</v>
      </c>
      <c r="AB464" s="76">
        <v>249</v>
      </c>
    </row>
    <row r="465" spans="1:28" ht="18.75" customHeight="1" x14ac:dyDescent="0.55000000000000004">
      <c r="A465" s="109">
        <v>244082</v>
      </c>
      <c r="B465" s="76" t="s">
        <v>4815</v>
      </c>
      <c r="C465" s="76"/>
      <c r="D465" s="76" t="s">
        <v>322</v>
      </c>
      <c r="E465" s="76" t="s">
        <v>647</v>
      </c>
      <c r="F465" s="76" t="s">
        <v>627</v>
      </c>
      <c r="I465" s="76"/>
      <c r="J465" s="76"/>
      <c r="K465" s="76"/>
      <c r="L465" s="76"/>
      <c r="M465" s="76"/>
      <c r="N465" s="76"/>
      <c r="O465" s="76"/>
      <c r="P465" s="76"/>
      <c r="Q465" s="76"/>
      <c r="R465" s="76"/>
      <c r="S465" s="76"/>
      <c r="T465" s="76"/>
      <c r="U465" s="76"/>
      <c r="V465" s="76"/>
      <c r="W465" s="76"/>
      <c r="X465" s="76"/>
      <c r="Y465" s="76"/>
      <c r="Z465" s="76"/>
      <c r="AA465" s="76" t="s">
        <v>3254</v>
      </c>
      <c r="AB465" s="76">
        <v>250</v>
      </c>
    </row>
    <row r="466" spans="1:28" ht="18.75" customHeight="1" x14ac:dyDescent="0.55000000000000004">
      <c r="A466" s="109">
        <v>244083</v>
      </c>
      <c r="B466" s="76" t="s">
        <v>4816</v>
      </c>
      <c r="C466" s="76"/>
      <c r="D466" s="76" t="s">
        <v>322</v>
      </c>
      <c r="E466" s="76" t="s">
        <v>647</v>
      </c>
      <c r="F466" s="76" t="s">
        <v>627</v>
      </c>
      <c r="I466" s="76"/>
      <c r="J466" s="76"/>
      <c r="K466" s="76"/>
      <c r="L466" s="76"/>
      <c r="M466" s="76"/>
      <c r="N466" s="76"/>
      <c r="O466" s="76"/>
      <c r="P466" s="76"/>
      <c r="Q466" s="76"/>
      <c r="R466" s="76"/>
      <c r="S466" s="76"/>
      <c r="T466" s="76"/>
      <c r="U466" s="76"/>
      <c r="V466" s="76"/>
      <c r="W466" s="76"/>
      <c r="X466" s="76"/>
      <c r="Y466" s="76"/>
      <c r="Z466" s="76"/>
      <c r="AA466" s="76" t="s">
        <v>1480</v>
      </c>
      <c r="AB466" s="76">
        <v>251</v>
      </c>
    </row>
    <row r="467" spans="1:28" ht="18.75" customHeight="1" x14ac:dyDescent="0.55000000000000004">
      <c r="A467" s="109">
        <v>244084</v>
      </c>
      <c r="B467" s="76" t="s">
        <v>4817</v>
      </c>
      <c r="C467" s="76"/>
      <c r="D467" s="76" t="s">
        <v>322</v>
      </c>
      <c r="E467" s="76" t="s">
        <v>647</v>
      </c>
      <c r="F467" s="76" t="s">
        <v>627</v>
      </c>
      <c r="I467" s="76"/>
      <c r="J467" s="76"/>
      <c r="K467" s="76"/>
      <c r="L467" s="76"/>
      <c r="M467" s="76"/>
      <c r="N467" s="76"/>
      <c r="O467" s="76"/>
      <c r="P467" s="76"/>
      <c r="Q467" s="76"/>
      <c r="R467" s="76"/>
      <c r="S467" s="76"/>
      <c r="T467" s="76"/>
      <c r="U467" s="76"/>
      <c r="V467" s="76"/>
      <c r="W467" s="76"/>
      <c r="X467" s="76"/>
      <c r="Y467" s="76"/>
      <c r="Z467" s="76"/>
      <c r="AA467" s="76" t="s">
        <v>3255</v>
      </c>
      <c r="AB467" s="76">
        <v>252</v>
      </c>
    </row>
    <row r="468" spans="1:28" ht="18.75" customHeight="1" x14ac:dyDescent="0.55000000000000004">
      <c r="A468" s="109">
        <v>244085</v>
      </c>
      <c r="B468" s="76" t="s">
        <v>4818</v>
      </c>
      <c r="C468" s="76"/>
      <c r="D468" s="76" t="s">
        <v>322</v>
      </c>
      <c r="E468" s="76" t="s">
        <v>647</v>
      </c>
      <c r="F468" s="76" t="s">
        <v>627</v>
      </c>
      <c r="I468" s="76"/>
      <c r="J468" s="76"/>
      <c r="K468" s="76"/>
      <c r="L468" s="76"/>
      <c r="M468" s="76"/>
      <c r="N468" s="76"/>
      <c r="O468" s="76"/>
      <c r="P468" s="76"/>
      <c r="Q468" s="76"/>
      <c r="R468" s="76"/>
      <c r="S468" s="76"/>
      <c r="T468" s="76"/>
      <c r="U468" s="76"/>
      <c r="V468" s="76"/>
      <c r="W468" s="76"/>
      <c r="X468" s="76"/>
      <c r="Y468" s="76"/>
      <c r="Z468" s="76"/>
      <c r="AA468" s="76" t="s">
        <v>3256</v>
      </c>
      <c r="AB468" s="76">
        <v>253</v>
      </c>
    </row>
    <row r="469" spans="1:28" ht="18.75" customHeight="1" x14ac:dyDescent="0.55000000000000004">
      <c r="A469" s="109">
        <v>244086</v>
      </c>
      <c r="B469" s="76" t="s">
        <v>4819</v>
      </c>
      <c r="C469" s="76"/>
      <c r="D469" s="76" t="s">
        <v>322</v>
      </c>
      <c r="E469" s="76" t="s">
        <v>647</v>
      </c>
      <c r="F469" s="76" t="s">
        <v>627</v>
      </c>
      <c r="I469" s="76"/>
      <c r="J469" s="76"/>
      <c r="K469" s="76"/>
      <c r="L469" s="76"/>
      <c r="M469" s="76"/>
      <c r="N469" s="76"/>
      <c r="O469" s="76"/>
      <c r="P469" s="76"/>
      <c r="Q469" s="76"/>
      <c r="R469" s="76"/>
      <c r="S469" s="76"/>
      <c r="T469" s="76"/>
      <c r="U469" s="76"/>
      <c r="V469" s="76"/>
      <c r="W469" s="76"/>
      <c r="X469" s="76"/>
      <c r="Y469" s="76"/>
      <c r="Z469" s="76"/>
      <c r="AA469" s="76" t="s">
        <v>3257</v>
      </c>
      <c r="AB469" s="76">
        <v>254</v>
      </c>
    </row>
    <row r="470" spans="1:28" ht="18.75" customHeight="1" x14ac:dyDescent="0.55000000000000004">
      <c r="A470" s="109">
        <v>244087</v>
      </c>
      <c r="B470" s="76" t="s">
        <v>4820</v>
      </c>
      <c r="C470" s="76"/>
      <c r="D470" s="76" t="s">
        <v>322</v>
      </c>
      <c r="E470" s="76" t="s">
        <v>647</v>
      </c>
      <c r="F470" s="76" t="s">
        <v>627</v>
      </c>
      <c r="I470" s="76"/>
      <c r="J470" s="76"/>
      <c r="K470" s="76"/>
      <c r="L470" s="76"/>
      <c r="M470" s="76"/>
      <c r="N470" s="76"/>
      <c r="O470" s="76"/>
      <c r="P470" s="76"/>
      <c r="Q470" s="76"/>
      <c r="R470" s="76"/>
      <c r="S470" s="76"/>
      <c r="T470" s="76"/>
      <c r="U470" s="76"/>
      <c r="V470" s="76"/>
      <c r="W470" s="76"/>
      <c r="X470" s="76"/>
      <c r="Y470" s="76"/>
      <c r="Z470" s="76"/>
      <c r="AA470" s="76" t="s">
        <v>923</v>
      </c>
      <c r="AB470" s="76">
        <v>255</v>
      </c>
    </row>
    <row r="471" spans="1:28" ht="18.75" customHeight="1" x14ac:dyDescent="0.55000000000000004">
      <c r="A471" s="109">
        <v>244088</v>
      </c>
      <c r="B471" s="76" t="s">
        <v>4821</v>
      </c>
      <c r="C471" s="76"/>
      <c r="D471" s="76" t="s">
        <v>322</v>
      </c>
      <c r="E471" s="76" t="s">
        <v>647</v>
      </c>
      <c r="F471" s="76" t="s">
        <v>627</v>
      </c>
      <c r="I471" s="76"/>
      <c r="J471" s="76"/>
      <c r="K471" s="76"/>
      <c r="L471" s="76"/>
      <c r="M471" s="76"/>
      <c r="N471" s="76"/>
      <c r="O471" s="76"/>
      <c r="P471" s="76"/>
      <c r="Q471" s="76"/>
      <c r="R471" s="76"/>
      <c r="S471" s="76"/>
      <c r="T471" s="76"/>
      <c r="U471" s="76"/>
      <c r="V471" s="76"/>
      <c r="W471" s="76"/>
      <c r="X471" s="76"/>
      <c r="Y471" s="76"/>
      <c r="Z471" s="76"/>
      <c r="AA471" s="76" t="s">
        <v>3258</v>
      </c>
      <c r="AB471" s="76">
        <v>256</v>
      </c>
    </row>
    <row r="472" spans="1:28" ht="18.75" customHeight="1" x14ac:dyDescent="0.55000000000000004">
      <c r="A472" s="109">
        <v>244089</v>
      </c>
      <c r="B472" s="76" t="s">
        <v>4822</v>
      </c>
      <c r="C472" s="76"/>
      <c r="D472" s="76" t="s">
        <v>322</v>
      </c>
      <c r="E472" s="76" t="s">
        <v>647</v>
      </c>
      <c r="F472" s="76" t="s">
        <v>627</v>
      </c>
      <c r="I472" s="76"/>
      <c r="J472" s="76"/>
      <c r="K472" s="76"/>
      <c r="L472" s="76"/>
      <c r="M472" s="76"/>
      <c r="N472" s="76"/>
      <c r="O472" s="76"/>
      <c r="P472" s="76"/>
      <c r="Q472" s="76"/>
      <c r="R472" s="76"/>
      <c r="S472" s="76"/>
      <c r="T472" s="76"/>
      <c r="U472" s="76"/>
      <c r="V472" s="76"/>
      <c r="W472" s="76"/>
      <c r="X472" s="76"/>
      <c r="Y472" s="76"/>
      <c r="Z472" s="76"/>
      <c r="AA472" s="76" t="s">
        <v>3259</v>
      </c>
      <c r="AB472" s="76">
        <v>257</v>
      </c>
    </row>
    <row r="473" spans="1:28" ht="18.75" customHeight="1" x14ac:dyDescent="0.55000000000000004">
      <c r="A473" s="109">
        <v>244090</v>
      </c>
      <c r="B473" s="76" t="s">
        <v>4823</v>
      </c>
      <c r="C473" s="76"/>
      <c r="D473" s="76" t="s">
        <v>322</v>
      </c>
      <c r="E473" s="76" t="s">
        <v>647</v>
      </c>
      <c r="F473" s="76" t="s">
        <v>627</v>
      </c>
      <c r="I473" s="76"/>
      <c r="J473" s="76"/>
      <c r="K473" s="76"/>
      <c r="L473" s="76"/>
      <c r="M473" s="76"/>
      <c r="N473" s="76"/>
      <c r="O473" s="76"/>
      <c r="P473" s="76"/>
      <c r="Q473" s="76"/>
      <c r="R473" s="76"/>
      <c r="S473" s="76"/>
      <c r="T473" s="76"/>
      <c r="U473" s="76"/>
      <c r="V473" s="76"/>
      <c r="W473" s="76"/>
      <c r="X473" s="76"/>
      <c r="Y473" s="76"/>
      <c r="Z473" s="76"/>
      <c r="AA473" s="76" t="s">
        <v>3260</v>
      </c>
      <c r="AB473" s="76">
        <v>258</v>
      </c>
    </row>
    <row r="474" spans="1:28" ht="18.75" customHeight="1" x14ac:dyDescent="0.55000000000000004">
      <c r="A474" s="109">
        <v>244091</v>
      </c>
      <c r="B474" s="76" t="s">
        <v>4824</v>
      </c>
      <c r="C474" s="76"/>
      <c r="D474" s="76" t="s">
        <v>322</v>
      </c>
      <c r="E474" s="76" t="s">
        <v>647</v>
      </c>
      <c r="F474" s="76" t="s">
        <v>627</v>
      </c>
      <c r="I474" s="76"/>
      <c r="J474" s="76"/>
      <c r="K474" s="76"/>
      <c r="L474" s="76"/>
      <c r="M474" s="76"/>
      <c r="N474" s="76"/>
      <c r="O474" s="76"/>
      <c r="P474" s="76"/>
      <c r="Q474" s="76"/>
      <c r="R474" s="76"/>
      <c r="S474" s="76"/>
      <c r="T474" s="76"/>
      <c r="U474" s="76"/>
      <c r="V474" s="76"/>
      <c r="W474" s="76"/>
      <c r="X474" s="76"/>
      <c r="Y474" s="76"/>
      <c r="Z474" s="76"/>
      <c r="AA474" s="76" t="s">
        <v>3261</v>
      </c>
      <c r="AB474" s="76">
        <v>259</v>
      </c>
    </row>
    <row r="475" spans="1:28" ht="18.75" customHeight="1" x14ac:dyDescent="0.55000000000000004">
      <c r="A475" s="109">
        <v>244092</v>
      </c>
      <c r="B475" s="76" t="s">
        <v>4825</v>
      </c>
      <c r="C475" s="76"/>
      <c r="D475" s="76" t="s">
        <v>322</v>
      </c>
      <c r="E475" s="76" t="s">
        <v>647</v>
      </c>
      <c r="F475" s="76" t="s">
        <v>627</v>
      </c>
      <c r="I475" s="76"/>
      <c r="J475" s="76"/>
      <c r="K475" s="76"/>
      <c r="L475" s="76"/>
      <c r="M475" s="76"/>
      <c r="N475" s="76"/>
      <c r="O475" s="76"/>
      <c r="P475" s="76"/>
      <c r="Q475" s="76"/>
      <c r="R475" s="76"/>
      <c r="S475" s="76"/>
      <c r="T475" s="76"/>
      <c r="U475" s="76"/>
      <c r="V475" s="76"/>
      <c r="W475" s="76"/>
      <c r="X475" s="76"/>
      <c r="Y475" s="76"/>
      <c r="Z475" s="76"/>
      <c r="AA475" s="76" t="s">
        <v>3262</v>
      </c>
      <c r="AB475" s="76">
        <v>260</v>
      </c>
    </row>
    <row r="476" spans="1:28" ht="18.75" customHeight="1" x14ac:dyDescent="0.55000000000000004">
      <c r="A476" s="109">
        <v>244093</v>
      </c>
      <c r="B476" s="76" t="s">
        <v>4826</v>
      </c>
      <c r="C476" s="76"/>
      <c r="D476" s="76" t="s">
        <v>322</v>
      </c>
      <c r="E476" s="76" t="s">
        <v>647</v>
      </c>
      <c r="F476" s="76" t="s">
        <v>627</v>
      </c>
      <c r="I476" s="76"/>
      <c r="J476" s="76"/>
      <c r="K476" s="76"/>
      <c r="L476" s="76"/>
      <c r="M476" s="76"/>
      <c r="N476" s="76"/>
      <c r="O476" s="76"/>
      <c r="P476" s="76"/>
      <c r="Q476" s="76"/>
      <c r="R476" s="76"/>
      <c r="S476" s="76"/>
      <c r="T476" s="76"/>
      <c r="U476" s="76"/>
      <c r="V476" s="76"/>
      <c r="W476" s="76"/>
      <c r="X476" s="76"/>
      <c r="Y476" s="76"/>
      <c r="Z476" s="76"/>
      <c r="AA476" s="76" t="s">
        <v>3263</v>
      </c>
      <c r="AB476" s="76">
        <v>261</v>
      </c>
    </row>
    <row r="477" spans="1:28" ht="18.75" customHeight="1" x14ac:dyDescent="0.55000000000000004">
      <c r="A477" s="109">
        <v>244094</v>
      </c>
      <c r="B477" s="76" t="s">
        <v>4827</v>
      </c>
      <c r="C477" s="76"/>
      <c r="D477" s="76" t="s">
        <v>322</v>
      </c>
      <c r="E477" s="76" t="s">
        <v>647</v>
      </c>
      <c r="F477" s="76" t="s">
        <v>627</v>
      </c>
      <c r="I477" s="76"/>
      <c r="J477" s="76"/>
      <c r="K477" s="76"/>
      <c r="L477" s="76"/>
      <c r="M477" s="76"/>
      <c r="N477" s="76"/>
      <c r="O477" s="76"/>
      <c r="P477" s="76"/>
      <c r="Q477" s="76"/>
      <c r="R477" s="76"/>
      <c r="S477" s="76"/>
      <c r="T477" s="76"/>
      <c r="U477" s="76"/>
      <c r="V477" s="76"/>
      <c r="W477" s="76"/>
      <c r="X477" s="76"/>
      <c r="Y477" s="76"/>
      <c r="Z477" s="76"/>
      <c r="AA477" s="76" t="s">
        <v>926</v>
      </c>
      <c r="AB477" s="76">
        <v>262</v>
      </c>
    </row>
    <row r="478" spans="1:28" ht="18.75" customHeight="1" x14ac:dyDescent="0.55000000000000004">
      <c r="A478" s="109">
        <v>244095</v>
      </c>
      <c r="B478" s="76" t="s">
        <v>4828</v>
      </c>
      <c r="C478" s="76"/>
      <c r="D478" s="76" t="s">
        <v>322</v>
      </c>
      <c r="E478" s="76" t="s">
        <v>647</v>
      </c>
      <c r="F478" s="76" t="s">
        <v>627</v>
      </c>
      <c r="I478" s="76"/>
      <c r="J478" s="76"/>
      <c r="K478" s="76"/>
      <c r="L478" s="76"/>
      <c r="M478" s="76"/>
      <c r="N478" s="76"/>
      <c r="O478" s="76"/>
      <c r="P478" s="76"/>
      <c r="Q478" s="76"/>
      <c r="R478" s="76"/>
      <c r="S478" s="76"/>
      <c r="T478" s="76"/>
      <c r="U478" s="76"/>
      <c r="V478" s="76"/>
      <c r="W478" s="76"/>
      <c r="X478" s="76"/>
      <c r="Y478" s="76"/>
      <c r="Z478" s="76"/>
      <c r="AA478" s="76" t="s">
        <v>1482</v>
      </c>
      <c r="AB478" s="76">
        <v>263</v>
      </c>
    </row>
    <row r="479" spans="1:28" ht="18.75" customHeight="1" x14ac:dyDescent="0.55000000000000004">
      <c r="A479" s="109">
        <v>244096</v>
      </c>
      <c r="B479" s="76" t="s">
        <v>4829</v>
      </c>
      <c r="C479" s="76"/>
      <c r="D479" s="76" t="s">
        <v>322</v>
      </c>
      <c r="E479" s="76" t="s">
        <v>647</v>
      </c>
      <c r="F479" s="76" t="s">
        <v>627</v>
      </c>
      <c r="I479" s="76"/>
      <c r="J479" s="76"/>
      <c r="K479" s="76"/>
      <c r="L479" s="76"/>
      <c r="M479" s="76"/>
      <c r="N479" s="76"/>
      <c r="O479" s="76"/>
      <c r="P479" s="76"/>
      <c r="Q479" s="76"/>
      <c r="R479" s="76"/>
      <c r="S479" s="76"/>
      <c r="T479" s="76"/>
      <c r="U479" s="76"/>
      <c r="V479" s="76"/>
      <c r="W479" s="76"/>
      <c r="X479" s="76"/>
      <c r="Y479" s="76"/>
      <c r="Z479" s="76"/>
      <c r="AA479" s="76" t="s">
        <v>1484</v>
      </c>
      <c r="AB479" s="76">
        <v>264</v>
      </c>
    </row>
    <row r="480" spans="1:28" ht="18.75" customHeight="1" x14ac:dyDescent="0.55000000000000004">
      <c r="A480" s="109">
        <v>244097</v>
      </c>
      <c r="B480" s="76" t="s">
        <v>4830</v>
      </c>
      <c r="C480" s="76"/>
      <c r="D480" s="76" t="s">
        <v>322</v>
      </c>
      <c r="E480" s="76" t="s">
        <v>647</v>
      </c>
      <c r="F480" s="76" t="s">
        <v>627</v>
      </c>
      <c r="I480" s="76"/>
      <c r="J480" s="76"/>
      <c r="K480" s="76"/>
      <c r="L480" s="76"/>
      <c r="M480" s="76"/>
      <c r="N480" s="76"/>
      <c r="O480" s="76"/>
      <c r="P480" s="76"/>
      <c r="Q480" s="76"/>
      <c r="R480" s="76"/>
      <c r="S480" s="76"/>
      <c r="T480" s="76"/>
      <c r="U480" s="76"/>
      <c r="V480" s="76"/>
      <c r="W480" s="76"/>
      <c r="X480" s="76"/>
      <c r="Y480" s="76"/>
      <c r="Z480" s="76"/>
      <c r="AA480" s="76" t="s">
        <v>3264</v>
      </c>
      <c r="AB480" s="76">
        <v>265</v>
      </c>
    </row>
    <row r="481" spans="1:28" ht="18.75" customHeight="1" x14ac:dyDescent="0.55000000000000004">
      <c r="A481" s="109">
        <v>244098</v>
      </c>
      <c r="B481" s="76" t="s">
        <v>4831</v>
      </c>
      <c r="C481" s="76"/>
      <c r="D481" s="76" t="s">
        <v>322</v>
      </c>
      <c r="E481" s="76" t="s">
        <v>647</v>
      </c>
      <c r="F481" s="76" t="s">
        <v>627</v>
      </c>
      <c r="I481" s="76"/>
      <c r="J481" s="76"/>
      <c r="K481" s="76"/>
      <c r="L481" s="76"/>
      <c r="M481" s="76"/>
      <c r="N481" s="76"/>
      <c r="O481" s="76"/>
      <c r="P481" s="76"/>
      <c r="Q481" s="76"/>
      <c r="R481" s="76"/>
      <c r="S481" s="76"/>
      <c r="T481" s="76"/>
      <c r="U481" s="76"/>
      <c r="V481" s="76"/>
      <c r="W481" s="76"/>
      <c r="X481" s="76"/>
      <c r="Y481" s="76"/>
      <c r="Z481" s="76"/>
      <c r="AA481" s="76" t="s">
        <v>3265</v>
      </c>
      <c r="AB481" s="76">
        <v>266</v>
      </c>
    </row>
    <row r="482" spans="1:28" ht="18.75" customHeight="1" x14ac:dyDescent="0.55000000000000004">
      <c r="A482" s="109">
        <v>244099</v>
      </c>
      <c r="B482" s="76" t="s">
        <v>4832</v>
      </c>
      <c r="C482" s="76"/>
      <c r="D482" s="76" t="s">
        <v>322</v>
      </c>
      <c r="E482" s="76" t="s">
        <v>626</v>
      </c>
      <c r="F482" s="76" t="s">
        <v>627</v>
      </c>
      <c r="I482" s="76"/>
      <c r="J482" s="76"/>
      <c r="K482" s="76"/>
      <c r="L482" s="76"/>
      <c r="M482" s="76"/>
      <c r="N482" s="76"/>
      <c r="O482" s="76"/>
      <c r="P482" s="76"/>
      <c r="Q482" s="76"/>
      <c r="R482" s="76"/>
      <c r="S482" s="76"/>
      <c r="T482" s="76"/>
      <c r="U482" s="76"/>
      <c r="V482" s="76"/>
      <c r="W482" s="76"/>
      <c r="X482" s="76"/>
      <c r="Y482" s="76"/>
      <c r="Z482" s="76"/>
      <c r="AA482" s="76" t="s">
        <v>3266</v>
      </c>
      <c r="AB482" s="76">
        <v>267</v>
      </c>
    </row>
    <row r="483" spans="1:28" ht="18.75" customHeight="1" x14ac:dyDescent="0.55000000000000004">
      <c r="A483" s="109">
        <v>244100</v>
      </c>
      <c r="B483" s="76" t="s">
        <v>4833</v>
      </c>
      <c r="C483" s="76"/>
      <c r="D483" s="76" t="s">
        <v>322</v>
      </c>
      <c r="E483" s="76" t="s">
        <v>626</v>
      </c>
      <c r="F483" s="76" t="s">
        <v>627</v>
      </c>
      <c r="I483" s="76"/>
      <c r="J483" s="76"/>
      <c r="K483" s="76"/>
      <c r="L483" s="76"/>
      <c r="M483" s="76"/>
      <c r="N483" s="76"/>
      <c r="O483" s="76"/>
      <c r="P483" s="76"/>
      <c r="Q483" s="76"/>
      <c r="R483" s="76"/>
      <c r="S483" s="76"/>
      <c r="T483" s="76"/>
      <c r="U483" s="76"/>
      <c r="V483" s="76"/>
      <c r="W483" s="76"/>
      <c r="X483" s="76"/>
      <c r="Y483" s="76"/>
      <c r="Z483" s="76"/>
      <c r="AA483" s="76" t="s">
        <v>3267</v>
      </c>
      <c r="AB483" s="76">
        <v>268</v>
      </c>
    </row>
    <row r="484" spans="1:28" ht="18.75" customHeight="1" x14ac:dyDescent="0.55000000000000004">
      <c r="A484" s="109">
        <v>244101</v>
      </c>
      <c r="B484" s="76" t="s">
        <v>4834</v>
      </c>
      <c r="C484" s="76"/>
      <c r="D484" s="76" t="s">
        <v>322</v>
      </c>
      <c r="E484" s="76" t="s">
        <v>626</v>
      </c>
      <c r="F484" s="76" t="s">
        <v>627</v>
      </c>
      <c r="I484" s="76"/>
      <c r="J484" s="76"/>
      <c r="K484" s="76"/>
      <c r="L484" s="76"/>
      <c r="M484" s="76"/>
      <c r="N484" s="76"/>
      <c r="O484" s="76"/>
      <c r="P484" s="76"/>
      <c r="Q484" s="76"/>
      <c r="R484" s="76"/>
      <c r="S484" s="76"/>
      <c r="T484" s="76"/>
      <c r="U484" s="76"/>
      <c r="V484" s="76"/>
      <c r="W484" s="76"/>
      <c r="X484" s="76"/>
      <c r="Y484" s="76"/>
      <c r="Z484" s="76"/>
      <c r="AA484" s="76" t="s">
        <v>3268</v>
      </c>
      <c r="AB484" s="76">
        <v>269</v>
      </c>
    </row>
    <row r="485" spans="1:28" ht="18.75" customHeight="1" x14ac:dyDescent="0.55000000000000004">
      <c r="A485" s="109">
        <v>244102</v>
      </c>
      <c r="B485" s="76" t="s">
        <v>4835</v>
      </c>
      <c r="C485" s="76"/>
      <c r="D485" s="76" t="s">
        <v>322</v>
      </c>
      <c r="E485" s="76" t="s">
        <v>626</v>
      </c>
      <c r="F485" s="76" t="s">
        <v>627</v>
      </c>
      <c r="I485" s="76"/>
      <c r="J485" s="76"/>
      <c r="K485" s="76"/>
      <c r="L485" s="76"/>
      <c r="M485" s="76"/>
      <c r="N485" s="76"/>
      <c r="O485" s="76"/>
      <c r="P485" s="76"/>
      <c r="Q485" s="76"/>
      <c r="R485" s="76"/>
      <c r="S485" s="76"/>
      <c r="T485" s="76"/>
      <c r="U485" s="76"/>
      <c r="V485" s="76"/>
      <c r="W485" s="76"/>
      <c r="X485" s="76"/>
      <c r="Y485" s="76"/>
      <c r="Z485" s="76"/>
      <c r="AA485" s="76" t="s">
        <v>3269</v>
      </c>
      <c r="AB485" s="76">
        <v>270</v>
      </c>
    </row>
    <row r="486" spans="1:28" ht="18.75" customHeight="1" x14ac:dyDescent="0.55000000000000004">
      <c r="A486" s="109">
        <v>244103</v>
      </c>
      <c r="B486" s="76" t="s">
        <v>4836</v>
      </c>
      <c r="C486" s="76"/>
      <c r="D486" s="76" t="s">
        <v>322</v>
      </c>
      <c r="E486" s="76" t="s">
        <v>626</v>
      </c>
      <c r="F486" s="76" t="s">
        <v>627</v>
      </c>
      <c r="I486" s="76"/>
      <c r="J486" s="76"/>
      <c r="K486" s="76"/>
      <c r="L486" s="76"/>
      <c r="M486" s="76"/>
      <c r="N486" s="76"/>
      <c r="O486" s="76"/>
      <c r="P486" s="76"/>
      <c r="Q486" s="76"/>
      <c r="R486" s="76"/>
      <c r="S486" s="76"/>
      <c r="T486" s="76"/>
      <c r="U486" s="76"/>
      <c r="V486" s="76"/>
      <c r="W486" s="76"/>
      <c r="X486" s="76"/>
      <c r="Y486" s="76"/>
      <c r="Z486" s="76"/>
      <c r="AA486" s="76" t="s">
        <v>3270</v>
      </c>
      <c r="AB486" s="76">
        <v>271</v>
      </c>
    </row>
    <row r="487" spans="1:28" ht="18.75" customHeight="1" x14ac:dyDescent="0.55000000000000004">
      <c r="A487" s="109">
        <v>244104</v>
      </c>
      <c r="B487" s="76" t="s">
        <v>4837</v>
      </c>
      <c r="C487" s="76"/>
      <c r="D487" s="76" t="s">
        <v>322</v>
      </c>
      <c r="E487" s="76" t="s">
        <v>626</v>
      </c>
      <c r="F487" s="76" t="s">
        <v>627</v>
      </c>
      <c r="I487" s="76"/>
      <c r="J487" s="76"/>
      <c r="K487" s="76"/>
      <c r="L487" s="76"/>
      <c r="M487" s="76"/>
      <c r="N487" s="76"/>
      <c r="O487" s="76"/>
      <c r="P487" s="76"/>
      <c r="Q487" s="76"/>
      <c r="R487" s="76"/>
      <c r="S487" s="76"/>
      <c r="T487" s="76"/>
      <c r="U487" s="76"/>
      <c r="V487" s="76"/>
      <c r="W487" s="76"/>
      <c r="X487" s="76"/>
      <c r="Y487" s="76"/>
      <c r="Z487" s="76"/>
      <c r="AA487" s="76" t="s">
        <v>3276</v>
      </c>
      <c r="AB487" s="76">
        <v>272</v>
      </c>
    </row>
    <row r="488" spans="1:28" ht="18.75" customHeight="1" x14ac:dyDescent="0.55000000000000004">
      <c r="A488" s="109">
        <v>244105</v>
      </c>
      <c r="B488" s="76" t="s">
        <v>4838</v>
      </c>
      <c r="C488" s="76"/>
      <c r="D488" s="76" t="s">
        <v>322</v>
      </c>
      <c r="E488" s="76" t="s">
        <v>626</v>
      </c>
      <c r="F488" s="76" t="s">
        <v>627</v>
      </c>
      <c r="I488" s="76"/>
      <c r="J488" s="76"/>
      <c r="K488" s="76"/>
      <c r="L488" s="76"/>
      <c r="M488" s="76"/>
      <c r="N488" s="76"/>
      <c r="O488" s="76"/>
      <c r="P488" s="76"/>
      <c r="Q488" s="76"/>
      <c r="R488" s="76"/>
      <c r="S488" s="76"/>
      <c r="T488" s="76"/>
      <c r="U488" s="76"/>
      <c r="V488" s="76"/>
      <c r="W488" s="76"/>
      <c r="X488" s="76"/>
      <c r="Y488" s="76"/>
      <c r="Z488" s="76"/>
      <c r="AA488" s="76" t="s">
        <v>3281</v>
      </c>
      <c r="AB488" s="76">
        <v>273</v>
      </c>
    </row>
    <row r="489" spans="1:28" ht="18.75" customHeight="1" x14ac:dyDescent="0.55000000000000004">
      <c r="A489" s="109">
        <v>244106</v>
      </c>
      <c r="B489" s="76" t="s">
        <v>4839</v>
      </c>
      <c r="C489" s="76"/>
      <c r="D489" s="76" t="s">
        <v>322</v>
      </c>
      <c r="E489" s="76" t="s">
        <v>626</v>
      </c>
      <c r="F489" s="76" t="s">
        <v>627</v>
      </c>
      <c r="I489" s="76"/>
      <c r="J489" s="76"/>
      <c r="K489" s="76"/>
      <c r="L489" s="76"/>
      <c r="M489" s="76"/>
      <c r="N489" s="76"/>
      <c r="O489" s="76"/>
      <c r="P489" s="76"/>
      <c r="Q489" s="76"/>
      <c r="R489" s="76"/>
      <c r="S489" s="76"/>
      <c r="T489" s="76"/>
      <c r="U489" s="76"/>
      <c r="V489" s="76"/>
      <c r="W489" s="76"/>
      <c r="X489" s="76"/>
      <c r="Y489" s="76"/>
      <c r="Z489" s="76"/>
      <c r="AA489" s="76" t="s">
        <v>3287</v>
      </c>
      <c r="AB489" s="76">
        <v>737</v>
      </c>
    </row>
    <row r="490" spans="1:28" ht="18.75" customHeight="1" x14ac:dyDescent="0.55000000000000004">
      <c r="A490" s="109">
        <v>244107</v>
      </c>
      <c r="B490" s="76" t="s">
        <v>4840</v>
      </c>
      <c r="C490" s="76"/>
      <c r="D490" s="76" t="s">
        <v>322</v>
      </c>
      <c r="E490" s="76" t="s">
        <v>626</v>
      </c>
      <c r="F490" s="76" t="s">
        <v>627</v>
      </c>
      <c r="I490" s="76"/>
      <c r="J490" s="76"/>
      <c r="K490" s="76"/>
      <c r="L490" s="76"/>
      <c r="M490" s="76"/>
      <c r="N490" s="76"/>
      <c r="O490" s="76"/>
      <c r="P490" s="76"/>
      <c r="Q490" s="76"/>
      <c r="R490" s="76"/>
      <c r="S490" s="76"/>
      <c r="T490" s="76"/>
      <c r="U490" s="76"/>
      <c r="V490" s="76"/>
      <c r="W490" s="76"/>
      <c r="X490" s="76"/>
      <c r="Y490" s="76"/>
      <c r="Z490" s="76"/>
      <c r="AA490" s="76" t="s">
        <v>3292</v>
      </c>
      <c r="AB490" s="76">
        <v>738</v>
      </c>
    </row>
    <row r="491" spans="1:28" ht="18.75" customHeight="1" x14ac:dyDescent="0.55000000000000004">
      <c r="A491" s="109">
        <v>244108</v>
      </c>
      <c r="B491" s="76" t="s">
        <v>4841</v>
      </c>
      <c r="C491" s="76"/>
      <c r="D491" s="76" t="s">
        <v>322</v>
      </c>
      <c r="E491" s="76" t="s">
        <v>626</v>
      </c>
      <c r="F491" s="76" t="s">
        <v>627</v>
      </c>
      <c r="I491" s="76"/>
      <c r="J491" s="76"/>
      <c r="K491" s="76"/>
      <c r="L491" s="76"/>
      <c r="M491" s="76"/>
      <c r="N491" s="76"/>
      <c r="O491" s="76"/>
      <c r="P491" s="76"/>
      <c r="Q491" s="76"/>
      <c r="R491" s="76"/>
      <c r="S491" s="76"/>
      <c r="T491" s="76"/>
      <c r="U491" s="76"/>
      <c r="V491" s="76"/>
      <c r="W491" s="76"/>
      <c r="X491" s="76"/>
      <c r="Y491" s="76"/>
      <c r="Z491" s="76"/>
      <c r="AA491" s="76" t="s">
        <v>3295</v>
      </c>
      <c r="AB491" s="76">
        <v>739</v>
      </c>
    </row>
    <row r="492" spans="1:28" ht="18.75" customHeight="1" x14ac:dyDescent="0.55000000000000004">
      <c r="A492" s="109">
        <v>244109</v>
      </c>
      <c r="B492" s="76" t="s">
        <v>4842</v>
      </c>
      <c r="C492" s="76"/>
      <c r="D492" s="76" t="s">
        <v>322</v>
      </c>
      <c r="E492" s="76" t="s">
        <v>626</v>
      </c>
      <c r="F492" s="76" t="s">
        <v>627</v>
      </c>
      <c r="I492" s="76"/>
      <c r="J492" s="76"/>
      <c r="K492" s="76"/>
      <c r="L492" s="76"/>
      <c r="M492" s="76"/>
      <c r="N492" s="76"/>
      <c r="O492" s="76"/>
      <c r="P492" s="76"/>
      <c r="Q492" s="76"/>
      <c r="R492" s="76"/>
      <c r="S492" s="76"/>
      <c r="T492" s="76"/>
      <c r="U492" s="76"/>
      <c r="V492" s="76"/>
      <c r="W492" s="76"/>
      <c r="X492" s="76"/>
      <c r="Y492" s="76"/>
      <c r="Z492" s="76"/>
      <c r="AA492" s="76" t="s">
        <v>3300</v>
      </c>
      <c r="AB492" s="76">
        <v>740</v>
      </c>
    </row>
    <row r="493" spans="1:28" ht="18.75" customHeight="1" x14ac:dyDescent="0.55000000000000004">
      <c r="A493" s="109">
        <v>244110</v>
      </c>
      <c r="B493" s="76" t="s">
        <v>4843</v>
      </c>
      <c r="C493" s="76"/>
      <c r="D493" s="76" t="s">
        <v>322</v>
      </c>
      <c r="E493" s="76" t="s">
        <v>626</v>
      </c>
      <c r="F493" s="76" t="s">
        <v>627</v>
      </c>
      <c r="I493" s="76"/>
      <c r="J493" s="76"/>
      <c r="K493" s="76"/>
      <c r="L493" s="76"/>
      <c r="M493" s="76"/>
      <c r="N493" s="76"/>
      <c r="O493" s="76"/>
      <c r="P493" s="76"/>
      <c r="Q493" s="76"/>
      <c r="R493" s="76"/>
      <c r="S493" s="76"/>
      <c r="T493" s="76"/>
      <c r="U493" s="76"/>
      <c r="V493" s="76"/>
      <c r="W493" s="76"/>
      <c r="X493" s="76"/>
      <c r="Y493" s="76"/>
      <c r="Z493" s="76"/>
      <c r="AA493" s="76" t="s">
        <v>3304</v>
      </c>
      <c r="AB493" s="76">
        <v>741</v>
      </c>
    </row>
    <row r="494" spans="1:28" ht="18.75" customHeight="1" x14ac:dyDescent="0.55000000000000004">
      <c r="A494" s="109">
        <v>244111</v>
      </c>
      <c r="B494" s="76" t="s">
        <v>4844</v>
      </c>
      <c r="C494" s="76"/>
      <c r="D494" s="76" t="s">
        <v>322</v>
      </c>
      <c r="E494" s="76" t="s">
        <v>626</v>
      </c>
      <c r="F494" s="76" t="s">
        <v>627</v>
      </c>
      <c r="I494" s="76"/>
      <c r="J494" s="76"/>
      <c r="K494" s="76"/>
      <c r="L494" s="76"/>
      <c r="M494" s="76"/>
      <c r="N494" s="76"/>
      <c r="O494" s="76"/>
      <c r="P494" s="76"/>
      <c r="Q494" s="76"/>
      <c r="R494" s="76"/>
      <c r="S494" s="76"/>
      <c r="T494" s="76"/>
      <c r="U494" s="76"/>
      <c r="V494" s="76"/>
      <c r="W494" s="76"/>
      <c r="X494" s="76"/>
      <c r="Y494" s="76"/>
      <c r="Z494" s="76"/>
      <c r="AA494" s="76" t="s">
        <v>3307</v>
      </c>
      <c r="AB494" s="76">
        <v>742</v>
      </c>
    </row>
    <row r="495" spans="1:28" ht="18.75" customHeight="1" x14ac:dyDescent="0.55000000000000004">
      <c r="A495" s="109">
        <v>244112</v>
      </c>
      <c r="B495" s="76" t="s">
        <v>4845</v>
      </c>
      <c r="C495" s="76"/>
      <c r="D495" s="76" t="s">
        <v>322</v>
      </c>
      <c r="E495" s="76" t="s">
        <v>626</v>
      </c>
      <c r="F495" s="76" t="s">
        <v>627</v>
      </c>
      <c r="I495" s="76"/>
      <c r="J495" s="76"/>
      <c r="K495" s="76"/>
      <c r="L495" s="76"/>
      <c r="M495" s="76"/>
      <c r="N495" s="76"/>
      <c r="O495" s="76"/>
      <c r="P495" s="76"/>
      <c r="Q495" s="76"/>
      <c r="R495" s="76"/>
      <c r="S495" s="76"/>
      <c r="T495" s="76"/>
      <c r="U495" s="76"/>
      <c r="V495" s="76"/>
      <c r="W495" s="76"/>
      <c r="X495" s="76"/>
      <c r="Y495" s="76"/>
      <c r="Z495" s="76"/>
      <c r="AA495" s="76" t="s">
        <v>3312</v>
      </c>
      <c r="AB495" s="76">
        <v>743</v>
      </c>
    </row>
    <row r="496" spans="1:28" ht="18.75" customHeight="1" x14ac:dyDescent="0.55000000000000004">
      <c r="A496" s="109">
        <v>244113</v>
      </c>
      <c r="B496" s="76" t="s">
        <v>4846</v>
      </c>
      <c r="C496" s="76"/>
      <c r="D496" s="76" t="s">
        <v>322</v>
      </c>
      <c r="E496" s="76" t="s">
        <v>626</v>
      </c>
      <c r="F496" s="76" t="s">
        <v>627</v>
      </c>
      <c r="I496" s="76"/>
      <c r="J496" s="76"/>
      <c r="K496" s="76"/>
      <c r="L496" s="76"/>
      <c r="M496" s="76"/>
      <c r="N496" s="76"/>
      <c r="O496" s="76"/>
      <c r="P496" s="76"/>
      <c r="Q496" s="76"/>
      <c r="R496" s="76"/>
      <c r="S496" s="76"/>
      <c r="T496" s="76"/>
      <c r="U496" s="76"/>
      <c r="V496" s="76"/>
      <c r="W496" s="76"/>
      <c r="X496" s="76"/>
      <c r="Y496" s="76"/>
      <c r="Z496" s="76"/>
      <c r="AA496" s="76" t="s">
        <v>3315</v>
      </c>
      <c r="AB496" s="76">
        <v>744</v>
      </c>
    </row>
    <row r="497" spans="1:28" ht="18.75" customHeight="1" x14ac:dyDescent="0.55000000000000004">
      <c r="A497" s="109">
        <v>244114</v>
      </c>
      <c r="B497" s="76" t="s">
        <v>4847</v>
      </c>
      <c r="C497" s="76"/>
      <c r="D497" s="76" t="s">
        <v>322</v>
      </c>
      <c r="E497" s="76" t="s">
        <v>626</v>
      </c>
      <c r="F497" s="76" t="s">
        <v>627</v>
      </c>
      <c r="I497" s="76"/>
      <c r="J497" s="76"/>
      <c r="K497" s="76"/>
      <c r="L497" s="76"/>
      <c r="M497" s="76"/>
      <c r="N497" s="76"/>
      <c r="O497" s="76"/>
      <c r="P497" s="76"/>
      <c r="Q497" s="76"/>
      <c r="R497" s="76"/>
      <c r="S497" s="76"/>
      <c r="T497" s="76"/>
      <c r="U497" s="76"/>
      <c r="V497" s="76"/>
      <c r="W497" s="76"/>
      <c r="X497" s="76"/>
      <c r="Y497" s="76"/>
      <c r="Z497" s="76"/>
      <c r="AA497" s="76" t="s">
        <v>3319</v>
      </c>
      <c r="AB497" s="76">
        <v>745</v>
      </c>
    </row>
    <row r="498" spans="1:28" ht="18.75" customHeight="1" x14ac:dyDescent="0.55000000000000004">
      <c r="A498" s="109">
        <v>244115</v>
      </c>
      <c r="B498" s="76" t="s">
        <v>4848</v>
      </c>
      <c r="C498" s="76"/>
      <c r="D498" s="76" t="s">
        <v>322</v>
      </c>
      <c r="E498" s="76" t="s">
        <v>626</v>
      </c>
      <c r="F498" s="76" t="s">
        <v>627</v>
      </c>
      <c r="I498" s="76"/>
      <c r="J498" s="76"/>
      <c r="K498" s="76"/>
      <c r="L498" s="76"/>
      <c r="M498" s="76"/>
      <c r="N498" s="76"/>
      <c r="O498" s="76"/>
      <c r="P498" s="76"/>
      <c r="Q498" s="76"/>
      <c r="R498" s="76"/>
      <c r="S498" s="76"/>
      <c r="T498" s="76"/>
      <c r="U498" s="76"/>
      <c r="V498" s="76"/>
      <c r="W498" s="76"/>
      <c r="X498" s="76"/>
      <c r="Y498" s="76"/>
      <c r="Z498" s="76"/>
      <c r="AA498" s="76" t="s">
        <v>3323</v>
      </c>
      <c r="AB498" s="76">
        <v>746</v>
      </c>
    </row>
    <row r="499" spans="1:28" ht="18.75" customHeight="1" x14ac:dyDescent="0.55000000000000004">
      <c r="A499" s="109">
        <v>244116</v>
      </c>
      <c r="B499" s="76" t="s">
        <v>4849</v>
      </c>
      <c r="C499" s="76"/>
      <c r="D499" s="76" t="s">
        <v>322</v>
      </c>
      <c r="E499" s="76" t="s">
        <v>626</v>
      </c>
      <c r="F499" s="76" t="s">
        <v>627</v>
      </c>
      <c r="I499" s="76"/>
      <c r="J499" s="76"/>
      <c r="K499" s="76"/>
      <c r="L499" s="76"/>
      <c r="M499" s="76"/>
      <c r="N499" s="76"/>
      <c r="O499" s="76"/>
      <c r="P499" s="76"/>
      <c r="Q499" s="76"/>
      <c r="R499" s="76"/>
      <c r="S499" s="76"/>
      <c r="T499" s="76"/>
      <c r="U499" s="76"/>
      <c r="V499" s="76"/>
      <c r="W499" s="76"/>
      <c r="X499" s="76"/>
      <c r="Y499" s="76"/>
      <c r="Z499" s="76"/>
      <c r="AA499" s="76" t="s">
        <v>3330</v>
      </c>
      <c r="AB499" s="76">
        <v>747</v>
      </c>
    </row>
    <row r="500" spans="1:28" ht="18.75" customHeight="1" x14ac:dyDescent="0.55000000000000004">
      <c r="A500" s="109">
        <v>244117</v>
      </c>
      <c r="B500" s="76" t="s">
        <v>4850</v>
      </c>
      <c r="C500" s="76"/>
      <c r="D500" s="76" t="s">
        <v>322</v>
      </c>
      <c r="E500" s="76" t="s">
        <v>626</v>
      </c>
      <c r="F500" s="76" t="s">
        <v>627</v>
      </c>
      <c r="I500" s="76"/>
      <c r="J500" s="76"/>
      <c r="K500" s="76"/>
      <c r="L500" s="76"/>
      <c r="M500" s="76"/>
      <c r="N500" s="76"/>
      <c r="O500" s="76"/>
      <c r="P500" s="76"/>
      <c r="Q500" s="76"/>
      <c r="R500" s="76"/>
      <c r="S500" s="76"/>
      <c r="T500" s="76"/>
      <c r="U500" s="76"/>
      <c r="V500" s="76"/>
      <c r="W500" s="76"/>
      <c r="X500" s="76"/>
      <c r="Y500" s="76"/>
      <c r="Z500" s="76"/>
      <c r="AA500" s="76" t="s">
        <v>3333</v>
      </c>
      <c r="AB500" s="76">
        <v>748</v>
      </c>
    </row>
    <row r="501" spans="1:28" ht="18.75" customHeight="1" x14ac:dyDescent="0.55000000000000004">
      <c r="A501" s="101">
        <v>244118</v>
      </c>
      <c r="B501" s="76" t="s">
        <v>3188</v>
      </c>
      <c r="C501" s="76" t="s">
        <v>640</v>
      </c>
      <c r="D501" s="76" t="s">
        <v>322</v>
      </c>
      <c r="E501" s="76" t="s">
        <v>691</v>
      </c>
      <c r="F501" s="76" t="s">
        <v>627</v>
      </c>
      <c r="G501" s="106">
        <v>45566</v>
      </c>
      <c r="H501" s="106">
        <v>45713</v>
      </c>
      <c r="I501" s="76" t="s">
        <v>3271</v>
      </c>
      <c r="J501" s="76" t="s">
        <v>633</v>
      </c>
      <c r="K501" s="76" t="s">
        <v>3272</v>
      </c>
      <c r="L501" s="76" t="s">
        <v>796</v>
      </c>
      <c r="M501" s="76" t="s">
        <v>1446</v>
      </c>
      <c r="N501" s="76" t="s">
        <v>882</v>
      </c>
      <c r="O501" s="76" t="s">
        <v>629</v>
      </c>
      <c r="P501" s="76" t="s">
        <v>3273</v>
      </c>
      <c r="Q501" s="76" t="s">
        <v>3274</v>
      </c>
      <c r="R501" s="76" t="s">
        <v>3275</v>
      </c>
      <c r="S501" s="76" t="s">
        <v>888</v>
      </c>
      <c r="T501" s="76" t="s">
        <v>322</v>
      </c>
      <c r="U501" s="76" t="s">
        <v>323</v>
      </c>
      <c r="V501" s="76" t="s">
        <v>324</v>
      </c>
      <c r="W501" s="76" t="s">
        <v>325</v>
      </c>
      <c r="X501" s="76" t="s">
        <v>326</v>
      </c>
      <c r="Y501" s="76" t="s">
        <v>633</v>
      </c>
      <c r="Z501" s="76" t="s">
        <v>633</v>
      </c>
      <c r="AA501" s="76" t="s">
        <v>3337</v>
      </c>
      <c r="AB501" s="76">
        <v>749</v>
      </c>
    </row>
    <row r="502" spans="1:28" ht="18.75" customHeight="1" x14ac:dyDescent="0.55000000000000004">
      <c r="A502" s="101">
        <v>244119</v>
      </c>
      <c r="B502" s="76" t="s">
        <v>3190</v>
      </c>
      <c r="C502" s="76" t="s">
        <v>640</v>
      </c>
      <c r="D502" s="76" t="s">
        <v>322</v>
      </c>
      <c r="E502" s="76" t="s">
        <v>691</v>
      </c>
      <c r="F502" s="76" t="s">
        <v>627</v>
      </c>
      <c r="G502" s="106">
        <v>45567</v>
      </c>
      <c r="H502" s="106">
        <v>45630</v>
      </c>
      <c r="I502" s="76" t="s">
        <v>3277</v>
      </c>
      <c r="J502" s="76" t="s">
        <v>633</v>
      </c>
      <c r="K502" s="76" t="s">
        <v>3278</v>
      </c>
      <c r="L502" s="76" t="s">
        <v>3279</v>
      </c>
      <c r="M502" s="76" t="s">
        <v>706</v>
      </c>
      <c r="N502" s="76" t="s">
        <v>1089</v>
      </c>
      <c r="O502" s="76" t="s">
        <v>629</v>
      </c>
      <c r="P502" s="76" t="s">
        <v>3273</v>
      </c>
      <c r="Q502" s="76" t="s">
        <v>3280</v>
      </c>
      <c r="R502" s="76" t="s">
        <v>3275</v>
      </c>
      <c r="S502" s="76" t="s">
        <v>888</v>
      </c>
      <c r="T502" s="76" t="s">
        <v>322</v>
      </c>
      <c r="U502" s="76" t="s">
        <v>323</v>
      </c>
      <c r="V502" s="76" t="s">
        <v>324</v>
      </c>
      <c r="W502" s="76" t="s">
        <v>325</v>
      </c>
      <c r="X502" s="76" t="s">
        <v>326</v>
      </c>
      <c r="Y502" s="76" t="s">
        <v>633</v>
      </c>
      <c r="Z502" s="76" t="s">
        <v>633</v>
      </c>
      <c r="AA502" s="76" t="s">
        <v>3339</v>
      </c>
      <c r="AB502" s="76">
        <v>750</v>
      </c>
    </row>
    <row r="503" spans="1:28" ht="18.75" customHeight="1" x14ac:dyDescent="0.55000000000000004">
      <c r="A503" s="101">
        <v>244120</v>
      </c>
      <c r="B503" s="76" t="s">
        <v>3282</v>
      </c>
      <c r="C503" s="76" t="s">
        <v>640</v>
      </c>
      <c r="D503" s="76" t="s">
        <v>322</v>
      </c>
      <c r="E503" s="76" t="s">
        <v>691</v>
      </c>
      <c r="F503" s="76" t="s">
        <v>627</v>
      </c>
      <c r="G503" s="106">
        <v>45567</v>
      </c>
      <c r="H503" s="106">
        <v>45665</v>
      </c>
      <c r="I503" s="76" t="s">
        <v>3283</v>
      </c>
      <c r="J503" s="76" t="s">
        <v>633</v>
      </c>
      <c r="K503" s="76" t="s">
        <v>3284</v>
      </c>
      <c r="L503" s="76" t="s">
        <v>3285</v>
      </c>
      <c r="M503" s="76" t="s">
        <v>706</v>
      </c>
      <c r="N503" s="76" t="s">
        <v>882</v>
      </c>
      <c r="O503" s="76" t="s">
        <v>629</v>
      </c>
      <c r="P503" s="76" t="s">
        <v>3273</v>
      </c>
      <c r="Q503" s="76" t="s">
        <v>3286</v>
      </c>
      <c r="R503" s="76" t="s">
        <v>3275</v>
      </c>
      <c r="S503" s="76" t="s">
        <v>888</v>
      </c>
      <c r="T503" s="76" t="s">
        <v>322</v>
      </c>
      <c r="U503" s="76" t="s">
        <v>323</v>
      </c>
      <c r="V503" s="76" t="s">
        <v>324</v>
      </c>
      <c r="W503" s="76" t="s">
        <v>325</v>
      </c>
      <c r="X503" s="76" t="s">
        <v>326</v>
      </c>
      <c r="Y503" s="76" t="s">
        <v>633</v>
      </c>
      <c r="Z503" s="76" t="s">
        <v>633</v>
      </c>
      <c r="AA503" s="76" t="s">
        <v>3343</v>
      </c>
      <c r="AB503" s="76">
        <v>751</v>
      </c>
    </row>
    <row r="504" spans="1:28" ht="18.75" customHeight="1" x14ac:dyDescent="0.55000000000000004">
      <c r="A504" s="101">
        <v>244121</v>
      </c>
      <c r="B504" s="76" t="s">
        <v>3288</v>
      </c>
      <c r="C504" s="76" t="s">
        <v>640</v>
      </c>
      <c r="D504" s="76" t="s">
        <v>322</v>
      </c>
      <c r="E504" s="76" t="s">
        <v>691</v>
      </c>
      <c r="F504" s="76" t="s">
        <v>627</v>
      </c>
      <c r="G504" s="106">
        <v>45567</v>
      </c>
      <c r="H504" s="106">
        <v>45630</v>
      </c>
      <c r="I504" s="76" t="s">
        <v>3289</v>
      </c>
      <c r="J504" s="76" t="s">
        <v>633</v>
      </c>
      <c r="K504" s="76" t="s">
        <v>3290</v>
      </c>
      <c r="L504" s="76" t="s">
        <v>627</v>
      </c>
      <c r="M504" s="76" t="s">
        <v>1446</v>
      </c>
      <c r="N504" s="76" t="s">
        <v>882</v>
      </c>
      <c r="O504" s="76" t="s">
        <v>629</v>
      </c>
      <c r="P504" s="76" t="s">
        <v>3273</v>
      </c>
      <c r="Q504" s="76" t="s">
        <v>3291</v>
      </c>
      <c r="R504" s="76" t="s">
        <v>3275</v>
      </c>
      <c r="S504" s="76" t="s">
        <v>888</v>
      </c>
      <c r="T504" s="76" t="s">
        <v>322</v>
      </c>
      <c r="U504" s="76" t="s">
        <v>323</v>
      </c>
      <c r="V504" s="76" t="s">
        <v>324</v>
      </c>
      <c r="W504" s="76" t="s">
        <v>325</v>
      </c>
      <c r="X504" s="76" t="s">
        <v>326</v>
      </c>
      <c r="Y504" s="76" t="s">
        <v>633</v>
      </c>
      <c r="Z504" s="76" t="s">
        <v>633</v>
      </c>
      <c r="AA504" s="76" t="s">
        <v>3348</v>
      </c>
      <c r="AB504" s="76">
        <v>752</v>
      </c>
    </row>
    <row r="505" spans="1:28" ht="18.75" customHeight="1" x14ac:dyDescent="0.55000000000000004">
      <c r="A505" s="101">
        <v>244122</v>
      </c>
      <c r="B505" s="76" t="s">
        <v>889</v>
      </c>
      <c r="C505" s="76" t="s">
        <v>640</v>
      </c>
      <c r="D505" s="76" t="s">
        <v>322</v>
      </c>
      <c r="E505" s="76" t="s">
        <v>691</v>
      </c>
      <c r="F505" s="76" t="s">
        <v>627</v>
      </c>
      <c r="G505" s="106">
        <v>45568</v>
      </c>
      <c r="H505" s="106">
        <v>45694</v>
      </c>
      <c r="I505" s="76" t="s">
        <v>3293</v>
      </c>
      <c r="J505" s="76" t="s">
        <v>633</v>
      </c>
      <c r="K505" s="76" t="s">
        <v>1451</v>
      </c>
      <c r="L505" s="76" t="s">
        <v>3294</v>
      </c>
      <c r="M505" s="76" t="s">
        <v>706</v>
      </c>
      <c r="N505" s="76" t="s">
        <v>882</v>
      </c>
      <c r="O505" s="76" t="s">
        <v>629</v>
      </c>
      <c r="P505" s="76" t="s">
        <v>3273</v>
      </c>
      <c r="Q505" s="76" t="s">
        <v>3286</v>
      </c>
      <c r="R505" s="76" t="s">
        <v>3275</v>
      </c>
      <c r="S505" s="76" t="s">
        <v>883</v>
      </c>
      <c r="T505" s="76" t="s">
        <v>322</v>
      </c>
      <c r="U505" s="76" t="s">
        <v>323</v>
      </c>
      <c r="V505" s="76" t="s">
        <v>324</v>
      </c>
      <c r="W505" s="76" t="s">
        <v>325</v>
      </c>
      <c r="X505" s="76" t="s">
        <v>326</v>
      </c>
      <c r="Y505" s="76" t="s">
        <v>633</v>
      </c>
      <c r="Z505" s="76" t="s">
        <v>633</v>
      </c>
      <c r="AA505" s="76" t="s">
        <v>3351</v>
      </c>
      <c r="AB505" s="76">
        <v>753</v>
      </c>
    </row>
    <row r="506" spans="1:28" ht="18.75" customHeight="1" x14ac:dyDescent="0.55000000000000004">
      <c r="A506" s="101">
        <v>244123</v>
      </c>
      <c r="B506" s="76" t="s">
        <v>3296</v>
      </c>
      <c r="C506" s="76" t="s">
        <v>640</v>
      </c>
      <c r="D506" s="76" t="s">
        <v>322</v>
      </c>
      <c r="E506" s="76" t="s">
        <v>691</v>
      </c>
      <c r="F506" s="76" t="s">
        <v>627</v>
      </c>
      <c r="G506" s="106">
        <v>45568</v>
      </c>
      <c r="H506" s="106">
        <v>45694</v>
      </c>
      <c r="I506" s="76" t="s">
        <v>3297</v>
      </c>
      <c r="J506" s="76" t="s">
        <v>633</v>
      </c>
      <c r="K506" s="76" t="s">
        <v>3298</v>
      </c>
      <c r="L506" s="76" t="s">
        <v>3299</v>
      </c>
      <c r="M506" s="76" t="s">
        <v>706</v>
      </c>
      <c r="N506" s="76" t="s">
        <v>882</v>
      </c>
      <c r="O506" s="76" t="s">
        <v>629</v>
      </c>
      <c r="P506" s="76" t="s">
        <v>3273</v>
      </c>
      <c r="Q506" s="76" t="s">
        <v>3286</v>
      </c>
      <c r="R506" s="76" t="s">
        <v>3275</v>
      </c>
      <c r="S506" s="76" t="s">
        <v>888</v>
      </c>
      <c r="T506" s="76" t="s">
        <v>322</v>
      </c>
      <c r="U506" s="76" t="s">
        <v>323</v>
      </c>
      <c r="V506" s="76" t="s">
        <v>324</v>
      </c>
      <c r="W506" s="76" t="s">
        <v>325</v>
      </c>
      <c r="X506" s="76" t="s">
        <v>326</v>
      </c>
      <c r="Y506" s="76" t="s">
        <v>633</v>
      </c>
      <c r="Z506" s="76" t="s">
        <v>633</v>
      </c>
      <c r="AA506" s="76" t="s">
        <v>3355</v>
      </c>
      <c r="AB506" s="76">
        <v>754</v>
      </c>
    </row>
    <row r="507" spans="1:28" ht="18.75" customHeight="1" x14ac:dyDescent="0.55000000000000004">
      <c r="A507" s="101">
        <v>244124</v>
      </c>
      <c r="B507" s="76" t="s">
        <v>1452</v>
      </c>
      <c r="C507" s="76" t="s">
        <v>640</v>
      </c>
      <c r="D507" s="76" t="s">
        <v>322</v>
      </c>
      <c r="E507" s="76" t="s">
        <v>691</v>
      </c>
      <c r="F507" s="76" t="s">
        <v>627</v>
      </c>
      <c r="G507" s="106">
        <v>45568</v>
      </c>
      <c r="H507" s="106">
        <v>45694</v>
      </c>
      <c r="I507" s="76" t="s">
        <v>3301</v>
      </c>
      <c r="J507" s="76" t="s">
        <v>633</v>
      </c>
      <c r="K507" s="76" t="s">
        <v>3302</v>
      </c>
      <c r="L507" s="76" t="s">
        <v>627</v>
      </c>
      <c r="M507" s="76" t="s">
        <v>1448</v>
      </c>
      <c r="N507" s="76" t="s">
        <v>882</v>
      </c>
      <c r="O507" s="76" t="s">
        <v>629</v>
      </c>
      <c r="P507" s="76" t="s">
        <v>3273</v>
      </c>
      <c r="Q507" s="76" t="s">
        <v>3303</v>
      </c>
      <c r="R507" s="76" t="s">
        <v>3275</v>
      </c>
      <c r="S507" s="76" t="s">
        <v>888</v>
      </c>
      <c r="T507" s="76" t="s">
        <v>322</v>
      </c>
      <c r="U507" s="76" t="s">
        <v>323</v>
      </c>
      <c r="V507" s="76" t="s">
        <v>324</v>
      </c>
      <c r="W507" s="76" t="s">
        <v>325</v>
      </c>
      <c r="X507" s="76" t="s">
        <v>326</v>
      </c>
      <c r="Y507" s="76" t="s">
        <v>633</v>
      </c>
      <c r="Z507" s="76" t="s">
        <v>633</v>
      </c>
      <c r="AA507" s="76" t="s">
        <v>3358</v>
      </c>
      <c r="AB507" s="76">
        <v>755</v>
      </c>
    </row>
    <row r="508" spans="1:28" ht="18.75" customHeight="1" x14ac:dyDescent="0.55000000000000004">
      <c r="A508" s="101">
        <v>244125</v>
      </c>
      <c r="B508" s="76" t="s">
        <v>892</v>
      </c>
      <c r="C508" s="76" t="s">
        <v>640</v>
      </c>
      <c r="D508" s="76" t="s">
        <v>322</v>
      </c>
      <c r="E508" s="76" t="s">
        <v>691</v>
      </c>
      <c r="F508" s="76" t="s">
        <v>627</v>
      </c>
      <c r="G508" s="106">
        <v>45568</v>
      </c>
      <c r="H508" s="106">
        <v>45694</v>
      </c>
      <c r="I508" s="76" t="s">
        <v>3305</v>
      </c>
      <c r="J508" s="76" t="s">
        <v>633</v>
      </c>
      <c r="K508" s="76" t="s">
        <v>3306</v>
      </c>
      <c r="L508" s="76" t="s">
        <v>627</v>
      </c>
      <c r="M508" s="76" t="s">
        <v>1448</v>
      </c>
      <c r="N508" s="76" t="s">
        <v>882</v>
      </c>
      <c r="O508" s="76" t="s">
        <v>629</v>
      </c>
      <c r="P508" s="76" t="s">
        <v>3273</v>
      </c>
      <c r="Q508" s="76" t="s">
        <v>3303</v>
      </c>
      <c r="R508" s="76" t="s">
        <v>3275</v>
      </c>
      <c r="S508" s="76" t="s">
        <v>893</v>
      </c>
      <c r="T508" s="76" t="s">
        <v>322</v>
      </c>
      <c r="U508" s="76" t="s">
        <v>323</v>
      </c>
      <c r="V508" s="76" t="s">
        <v>324</v>
      </c>
      <c r="W508" s="76" t="s">
        <v>325</v>
      </c>
      <c r="X508" s="76" t="s">
        <v>326</v>
      </c>
      <c r="Y508" s="76" t="s">
        <v>633</v>
      </c>
      <c r="Z508" s="76" t="s">
        <v>633</v>
      </c>
      <c r="AA508" s="76" t="s">
        <v>3363</v>
      </c>
      <c r="AB508" s="76">
        <v>756</v>
      </c>
    </row>
    <row r="509" spans="1:28" ht="18.75" customHeight="1" x14ac:dyDescent="0.55000000000000004">
      <c r="A509" s="101">
        <v>244126</v>
      </c>
      <c r="B509" s="76" t="s">
        <v>3308</v>
      </c>
      <c r="C509" s="76" t="s">
        <v>640</v>
      </c>
      <c r="D509" s="76" t="s">
        <v>322</v>
      </c>
      <c r="E509" s="76" t="s">
        <v>691</v>
      </c>
      <c r="F509" s="76" t="s">
        <v>627</v>
      </c>
      <c r="G509" s="106">
        <v>45567</v>
      </c>
      <c r="H509" s="106">
        <v>45623</v>
      </c>
      <c r="I509" s="76" t="s">
        <v>3309</v>
      </c>
      <c r="J509" s="76" t="s">
        <v>633</v>
      </c>
      <c r="K509" s="76" t="s">
        <v>3310</v>
      </c>
      <c r="L509" s="76" t="s">
        <v>627</v>
      </c>
      <c r="M509" s="76" t="s">
        <v>1459</v>
      </c>
      <c r="N509" s="76" t="s">
        <v>882</v>
      </c>
      <c r="O509" s="76" t="s">
        <v>629</v>
      </c>
      <c r="P509" s="76" t="s">
        <v>3273</v>
      </c>
      <c r="Q509" s="76" t="s">
        <v>3311</v>
      </c>
      <c r="R509" s="76" t="s">
        <v>3275</v>
      </c>
      <c r="S509" s="76" t="s">
        <v>883</v>
      </c>
      <c r="T509" s="76" t="s">
        <v>322</v>
      </c>
      <c r="U509" s="76" t="s">
        <v>323</v>
      </c>
      <c r="V509" s="76" t="s">
        <v>324</v>
      </c>
      <c r="W509" s="76" t="s">
        <v>325</v>
      </c>
      <c r="X509" s="76" t="s">
        <v>326</v>
      </c>
      <c r="Y509" s="76" t="s">
        <v>633</v>
      </c>
      <c r="Z509" s="76" t="s">
        <v>633</v>
      </c>
      <c r="AA509" s="76" t="s">
        <v>3367</v>
      </c>
      <c r="AB509" s="76">
        <v>757</v>
      </c>
    </row>
    <row r="510" spans="1:28" ht="18.75" customHeight="1" x14ac:dyDescent="0.55000000000000004">
      <c r="A510" s="101">
        <v>244127</v>
      </c>
      <c r="B510" s="76" t="s">
        <v>1190</v>
      </c>
      <c r="C510" s="76" t="s">
        <v>640</v>
      </c>
      <c r="D510" s="76" t="s">
        <v>322</v>
      </c>
      <c r="E510" s="76" t="s">
        <v>691</v>
      </c>
      <c r="F510" s="76" t="s">
        <v>627</v>
      </c>
      <c r="G510" s="106">
        <v>45569</v>
      </c>
      <c r="H510" s="106">
        <v>45709</v>
      </c>
      <c r="I510" s="76" t="s">
        <v>3313</v>
      </c>
      <c r="J510" s="76" t="s">
        <v>633</v>
      </c>
      <c r="K510" s="76" t="s">
        <v>1454</v>
      </c>
      <c r="L510" s="76" t="s">
        <v>627</v>
      </c>
      <c r="M510" s="76" t="s">
        <v>1043</v>
      </c>
      <c r="N510" s="76" t="s">
        <v>882</v>
      </c>
      <c r="O510" s="76" t="s">
        <v>629</v>
      </c>
      <c r="P510" s="76" t="s">
        <v>3273</v>
      </c>
      <c r="Q510" s="76" t="s">
        <v>3314</v>
      </c>
      <c r="R510" s="76" t="s">
        <v>3275</v>
      </c>
      <c r="S510" s="76" t="s">
        <v>883</v>
      </c>
      <c r="T510" s="76" t="s">
        <v>322</v>
      </c>
      <c r="U510" s="76" t="s">
        <v>323</v>
      </c>
      <c r="V510" s="76" t="s">
        <v>324</v>
      </c>
      <c r="W510" s="76" t="s">
        <v>325</v>
      </c>
      <c r="X510" s="76" t="s">
        <v>326</v>
      </c>
      <c r="Y510" s="76" t="s">
        <v>633</v>
      </c>
      <c r="Z510" s="76" t="s">
        <v>633</v>
      </c>
      <c r="AA510" s="76" t="s">
        <v>3372</v>
      </c>
      <c r="AB510" s="76">
        <v>758</v>
      </c>
    </row>
    <row r="511" spans="1:28" ht="18.75" customHeight="1" x14ac:dyDescent="0.55000000000000004">
      <c r="A511" s="101">
        <v>244128</v>
      </c>
      <c r="B511" s="76" t="s">
        <v>3195</v>
      </c>
      <c r="C511" s="76" t="s">
        <v>640</v>
      </c>
      <c r="D511" s="76" t="s">
        <v>322</v>
      </c>
      <c r="E511" s="76" t="s">
        <v>691</v>
      </c>
      <c r="F511" s="76" t="s">
        <v>627</v>
      </c>
      <c r="G511" s="106">
        <v>45569</v>
      </c>
      <c r="H511" s="106">
        <v>45667</v>
      </c>
      <c r="I511" s="76" t="s">
        <v>3316</v>
      </c>
      <c r="J511" s="76" t="s">
        <v>633</v>
      </c>
      <c r="K511" s="76" t="s">
        <v>3317</v>
      </c>
      <c r="L511" s="76" t="s">
        <v>627</v>
      </c>
      <c r="M511" s="76" t="s">
        <v>1447</v>
      </c>
      <c r="N511" s="76" t="s">
        <v>882</v>
      </c>
      <c r="O511" s="76" t="s">
        <v>629</v>
      </c>
      <c r="P511" s="76" t="s">
        <v>3273</v>
      </c>
      <c r="Q511" s="76" t="s">
        <v>3318</v>
      </c>
      <c r="R511" s="76" t="s">
        <v>3275</v>
      </c>
      <c r="S511" s="76" t="s">
        <v>888</v>
      </c>
      <c r="T511" s="76" t="s">
        <v>322</v>
      </c>
      <c r="U511" s="76" t="s">
        <v>323</v>
      </c>
      <c r="V511" s="76" t="s">
        <v>324</v>
      </c>
      <c r="W511" s="76" t="s">
        <v>325</v>
      </c>
      <c r="X511" s="76" t="s">
        <v>326</v>
      </c>
      <c r="Y511" s="76" t="s">
        <v>633</v>
      </c>
      <c r="Z511" s="76" t="s">
        <v>633</v>
      </c>
      <c r="AA511" s="76" t="s">
        <v>3377</v>
      </c>
      <c r="AB511" s="76">
        <v>759</v>
      </c>
    </row>
    <row r="512" spans="1:28" ht="18.75" customHeight="1" x14ac:dyDescent="0.55000000000000004">
      <c r="A512" s="101">
        <v>244129</v>
      </c>
      <c r="B512" s="76" t="s">
        <v>1458</v>
      </c>
      <c r="C512" s="76" t="s">
        <v>640</v>
      </c>
      <c r="D512" s="76" t="s">
        <v>322</v>
      </c>
      <c r="E512" s="76" t="s">
        <v>691</v>
      </c>
      <c r="F512" s="76" t="s">
        <v>627</v>
      </c>
      <c r="G512" s="106">
        <v>45569</v>
      </c>
      <c r="H512" s="106">
        <v>45716</v>
      </c>
      <c r="I512" s="76" t="s">
        <v>3320</v>
      </c>
      <c r="J512" s="76" t="s">
        <v>633</v>
      </c>
      <c r="K512" s="76" t="s">
        <v>3321</v>
      </c>
      <c r="L512" s="76" t="s">
        <v>627</v>
      </c>
      <c r="M512" s="76" t="s">
        <v>1446</v>
      </c>
      <c r="N512" s="76" t="s">
        <v>882</v>
      </c>
      <c r="O512" s="76" t="s">
        <v>629</v>
      </c>
      <c r="P512" s="76" t="s">
        <v>3273</v>
      </c>
      <c r="Q512" s="76" t="s">
        <v>3322</v>
      </c>
      <c r="R512" s="76" t="s">
        <v>3275</v>
      </c>
      <c r="S512" s="76" t="s">
        <v>888</v>
      </c>
      <c r="T512" s="76" t="s">
        <v>322</v>
      </c>
      <c r="U512" s="76" t="s">
        <v>323</v>
      </c>
      <c r="V512" s="76" t="s">
        <v>324</v>
      </c>
      <c r="W512" s="76" t="s">
        <v>325</v>
      </c>
      <c r="X512" s="76" t="s">
        <v>326</v>
      </c>
      <c r="Y512" s="76" t="s">
        <v>633</v>
      </c>
      <c r="Z512" s="76" t="s">
        <v>633</v>
      </c>
      <c r="AA512" s="76" t="s">
        <v>3381</v>
      </c>
      <c r="AB512" s="76">
        <v>760</v>
      </c>
    </row>
    <row r="513" spans="1:28" ht="18.75" customHeight="1" x14ac:dyDescent="0.55000000000000004">
      <c r="A513" s="101">
        <v>244130</v>
      </c>
      <c r="B513" s="76" t="s">
        <v>3324</v>
      </c>
      <c r="C513" s="76" t="s">
        <v>640</v>
      </c>
      <c r="D513" s="76" t="s">
        <v>322</v>
      </c>
      <c r="E513" s="76" t="s">
        <v>691</v>
      </c>
      <c r="F513" s="76" t="s">
        <v>627</v>
      </c>
      <c r="G513" s="106">
        <v>45570</v>
      </c>
      <c r="H513" s="106">
        <v>45710</v>
      </c>
      <c r="I513" s="76" t="s">
        <v>3325</v>
      </c>
      <c r="J513" s="76" t="s">
        <v>633</v>
      </c>
      <c r="K513" s="76" t="s">
        <v>3326</v>
      </c>
      <c r="L513" s="76" t="s">
        <v>3327</v>
      </c>
      <c r="M513" s="76" t="s">
        <v>1461</v>
      </c>
      <c r="N513" s="76" t="s">
        <v>3328</v>
      </c>
      <c r="O513" s="76" t="s">
        <v>629</v>
      </c>
      <c r="P513" s="76" t="s">
        <v>3273</v>
      </c>
      <c r="Q513" s="76" t="s">
        <v>3329</v>
      </c>
      <c r="R513" s="76" t="s">
        <v>3275</v>
      </c>
      <c r="S513" s="76" t="s">
        <v>883</v>
      </c>
      <c r="T513" s="76" t="s">
        <v>322</v>
      </c>
      <c r="U513" s="76" t="s">
        <v>323</v>
      </c>
      <c r="V513" s="76" t="s">
        <v>324</v>
      </c>
      <c r="W513" s="76" t="s">
        <v>325</v>
      </c>
      <c r="X513" s="76" t="s">
        <v>326</v>
      </c>
      <c r="Y513" s="76" t="s">
        <v>633</v>
      </c>
      <c r="Z513" s="76" t="s">
        <v>633</v>
      </c>
      <c r="AA513" s="76" t="s">
        <v>3385</v>
      </c>
      <c r="AB513" s="76">
        <v>761</v>
      </c>
    </row>
    <row r="514" spans="1:28" ht="18.75" customHeight="1" x14ac:dyDescent="0.55000000000000004">
      <c r="A514" s="101">
        <v>244131</v>
      </c>
      <c r="B514" s="76" t="s">
        <v>1264</v>
      </c>
      <c r="C514" s="76" t="s">
        <v>640</v>
      </c>
      <c r="D514" s="76" t="s">
        <v>322</v>
      </c>
      <c r="E514" s="76" t="s">
        <v>691</v>
      </c>
      <c r="F514" s="76" t="s">
        <v>627</v>
      </c>
      <c r="G514" s="106">
        <v>45572</v>
      </c>
      <c r="H514" s="106">
        <v>45663</v>
      </c>
      <c r="I514" s="76" t="s">
        <v>3331</v>
      </c>
      <c r="J514" s="76" t="s">
        <v>633</v>
      </c>
      <c r="K514" s="76" t="s">
        <v>3332</v>
      </c>
      <c r="L514" s="76" t="s">
        <v>627</v>
      </c>
      <c r="M514" s="76" t="s">
        <v>1446</v>
      </c>
      <c r="N514" s="76" t="s">
        <v>882</v>
      </c>
      <c r="O514" s="76" t="s">
        <v>629</v>
      </c>
      <c r="P514" s="76" t="s">
        <v>3273</v>
      </c>
      <c r="Q514" s="76" t="s">
        <v>3291</v>
      </c>
      <c r="R514" s="76" t="s">
        <v>3275</v>
      </c>
      <c r="S514" s="76" t="s">
        <v>888</v>
      </c>
      <c r="T514" s="76" t="s">
        <v>322</v>
      </c>
      <c r="U514" s="76" t="s">
        <v>323</v>
      </c>
      <c r="V514" s="76" t="s">
        <v>324</v>
      </c>
      <c r="W514" s="76" t="s">
        <v>325</v>
      </c>
      <c r="X514" s="76" t="s">
        <v>326</v>
      </c>
      <c r="Y514" s="76" t="s">
        <v>633</v>
      </c>
      <c r="Z514" s="76" t="s">
        <v>633</v>
      </c>
      <c r="AA514" s="76" t="s">
        <v>3390</v>
      </c>
      <c r="AB514" s="76">
        <v>762</v>
      </c>
    </row>
    <row r="515" spans="1:28" ht="18.75" customHeight="1" x14ac:dyDescent="0.55000000000000004">
      <c r="A515" s="101">
        <v>244132</v>
      </c>
      <c r="B515" s="76" t="s">
        <v>884</v>
      </c>
      <c r="C515" s="76" t="s">
        <v>640</v>
      </c>
      <c r="D515" s="76" t="s">
        <v>322</v>
      </c>
      <c r="E515" s="76" t="s">
        <v>691</v>
      </c>
      <c r="F515" s="76" t="s">
        <v>627</v>
      </c>
      <c r="G515" s="106">
        <v>45572</v>
      </c>
      <c r="H515" s="106">
        <v>45705</v>
      </c>
      <c r="I515" s="76" t="s">
        <v>3334</v>
      </c>
      <c r="J515" s="76" t="s">
        <v>633</v>
      </c>
      <c r="K515" s="76" t="s">
        <v>3335</v>
      </c>
      <c r="L515" s="76" t="s">
        <v>627</v>
      </c>
      <c r="M515" s="76" t="s">
        <v>1445</v>
      </c>
      <c r="N515" s="76" t="s">
        <v>882</v>
      </c>
      <c r="O515" s="76" t="s">
        <v>629</v>
      </c>
      <c r="P515" s="76" t="s">
        <v>3273</v>
      </c>
      <c r="Q515" s="76" t="s">
        <v>3336</v>
      </c>
      <c r="R515" s="76" t="s">
        <v>3275</v>
      </c>
      <c r="S515" s="76" t="s">
        <v>883</v>
      </c>
      <c r="T515" s="76" t="s">
        <v>322</v>
      </c>
      <c r="U515" s="76" t="s">
        <v>323</v>
      </c>
      <c r="V515" s="76" t="s">
        <v>324</v>
      </c>
      <c r="W515" s="76" t="s">
        <v>325</v>
      </c>
      <c r="X515" s="76" t="s">
        <v>326</v>
      </c>
      <c r="Y515" s="76" t="s">
        <v>633</v>
      </c>
      <c r="Z515" s="76" t="s">
        <v>633</v>
      </c>
      <c r="AA515" s="76" t="s">
        <v>3396</v>
      </c>
      <c r="AB515" s="76">
        <v>763</v>
      </c>
    </row>
    <row r="516" spans="1:28" ht="18.75" customHeight="1" x14ac:dyDescent="0.55000000000000004">
      <c r="A516" s="101">
        <v>244133</v>
      </c>
      <c r="B516" s="76" t="s">
        <v>885</v>
      </c>
      <c r="C516" s="76" t="s">
        <v>640</v>
      </c>
      <c r="D516" s="76" t="s">
        <v>322</v>
      </c>
      <c r="E516" s="76" t="s">
        <v>691</v>
      </c>
      <c r="F516" s="76" t="s">
        <v>627</v>
      </c>
      <c r="G516" s="106">
        <v>45572</v>
      </c>
      <c r="H516" s="106">
        <v>45705</v>
      </c>
      <c r="I516" s="76" t="s">
        <v>3338</v>
      </c>
      <c r="J516" s="76" t="s">
        <v>633</v>
      </c>
      <c r="K516" s="76" t="s">
        <v>3335</v>
      </c>
      <c r="L516" s="76" t="s">
        <v>627</v>
      </c>
      <c r="M516" s="76" t="s">
        <v>1445</v>
      </c>
      <c r="N516" s="76" t="s">
        <v>882</v>
      </c>
      <c r="O516" s="76" t="s">
        <v>629</v>
      </c>
      <c r="P516" s="76" t="s">
        <v>3273</v>
      </c>
      <c r="Q516" s="76" t="s">
        <v>3336</v>
      </c>
      <c r="R516" s="76" t="s">
        <v>3275</v>
      </c>
      <c r="S516" s="76" t="s">
        <v>883</v>
      </c>
      <c r="T516" s="76" t="s">
        <v>322</v>
      </c>
      <c r="U516" s="76" t="s">
        <v>323</v>
      </c>
      <c r="V516" s="76" t="s">
        <v>324</v>
      </c>
      <c r="W516" s="76" t="s">
        <v>325</v>
      </c>
      <c r="X516" s="76" t="s">
        <v>326</v>
      </c>
      <c r="Y516" s="76" t="s">
        <v>633</v>
      </c>
      <c r="Z516" s="76" t="s">
        <v>633</v>
      </c>
      <c r="AA516" s="76" t="s">
        <v>3399</v>
      </c>
      <c r="AB516" s="76">
        <v>764</v>
      </c>
    </row>
    <row r="517" spans="1:28" ht="18.75" customHeight="1" x14ac:dyDescent="0.55000000000000004">
      <c r="A517" s="101">
        <v>244134</v>
      </c>
      <c r="B517" s="76" t="s">
        <v>1449</v>
      </c>
      <c r="C517" s="76" t="s">
        <v>640</v>
      </c>
      <c r="D517" s="76" t="s">
        <v>322</v>
      </c>
      <c r="E517" s="76" t="s">
        <v>691</v>
      </c>
      <c r="F517" s="76" t="s">
        <v>627</v>
      </c>
      <c r="G517" s="106">
        <v>45574</v>
      </c>
      <c r="H517" s="106">
        <v>45714</v>
      </c>
      <c r="I517" s="76" t="s">
        <v>3340</v>
      </c>
      <c r="J517" s="76" t="s">
        <v>633</v>
      </c>
      <c r="K517" s="76" t="s">
        <v>1450</v>
      </c>
      <c r="L517" s="76" t="s">
        <v>627</v>
      </c>
      <c r="M517" s="76" t="s">
        <v>3341</v>
      </c>
      <c r="N517" s="76" t="s">
        <v>882</v>
      </c>
      <c r="O517" s="76" t="s">
        <v>629</v>
      </c>
      <c r="P517" s="76" t="s">
        <v>3273</v>
      </c>
      <c r="Q517" s="76" t="s">
        <v>3342</v>
      </c>
      <c r="R517" s="76" t="s">
        <v>3275</v>
      </c>
      <c r="S517" s="76" t="s">
        <v>888</v>
      </c>
      <c r="T517" s="76" t="s">
        <v>322</v>
      </c>
      <c r="U517" s="76" t="s">
        <v>323</v>
      </c>
      <c r="V517" s="76" t="s">
        <v>324</v>
      </c>
      <c r="W517" s="76" t="s">
        <v>325</v>
      </c>
      <c r="X517" s="76" t="s">
        <v>326</v>
      </c>
      <c r="Y517" s="76" t="s">
        <v>633</v>
      </c>
      <c r="Z517" s="76" t="s">
        <v>633</v>
      </c>
      <c r="AA517" s="76" t="s">
        <v>3404</v>
      </c>
      <c r="AB517" s="76">
        <v>765</v>
      </c>
    </row>
    <row r="518" spans="1:28" ht="18.75" customHeight="1" x14ac:dyDescent="0.55000000000000004">
      <c r="A518" s="101">
        <v>244135</v>
      </c>
      <c r="B518" s="76" t="s">
        <v>3344</v>
      </c>
      <c r="C518" s="76" t="s">
        <v>640</v>
      </c>
      <c r="D518" s="76" t="s">
        <v>322</v>
      </c>
      <c r="E518" s="76" t="s">
        <v>691</v>
      </c>
      <c r="F518" s="76" t="s">
        <v>627</v>
      </c>
      <c r="G518" s="106">
        <v>45575</v>
      </c>
      <c r="H518" s="106">
        <v>45708</v>
      </c>
      <c r="I518" s="76" t="s">
        <v>3345</v>
      </c>
      <c r="J518" s="76" t="s">
        <v>633</v>
      </c>
      <c r="K518" s="76" t="s">
        <v>3346</v>
      </c>
      <c r="L518" s="76" t="s">
        <v>627</v>
      </c>
      <c r="M518" s="76" t="s">
        <v>1461</v>
      </c>
      <c r="N518" s="76" t="s">
        <v>1089</v>
      </c>
      <c r="O518" s="76" t="s">
        <v>629</v>
      </c>
      <c r="P518" s="76" t="s">
        <v>3273</v>
      </c>
      <c r="Q518" s="76" t="s">
        <v>3347</v>
      </c>
      <c r="R518" s="76" t="s">
        <v>3275</v>
      </c>
      <c r="S518" s="76" t="s">
        <v>883</v>
      </c>
      <c r="T518" s="76" t="s">
        <v>322</v>
      </c>
      <c r="U518" s="76" t="s">
        <v>323</v>
      </c>
      <c r="V518" s="76" t="s">
        <v>324</v>
      </c>
      <c r="W518" s="76" t="s">
        <v>325</v>
      </c>
      <c r="X518" s="76" t="s">
        <v>326</v>
      </c>
      <c r="Y518" s="76" t="s">
        <v>633</v>
      </c>
      <c r="Z518" s="76" t="s">
        <v>633</v>
      </c>
      <c r="AA518" s="76" t="s">
        <v>3409</v>
      </c>
      <c r="AB518" s="76">
        <v>766</v>
      </c>
    </row>
    <row r="519" spans="1:28" ht="18.75" customHeight="1" x14ac:dyDescent="0.55000000000000004">
      <c r="A519" s="101">
        <v>244136</v>
      </c>
      <c r="B519" s="76" t="s">
        <v>3204</v>
      </c>
      <c r="C519" s="76" t="s">
        <v>640</v>
      </c>
      <c r="D519" s="76" t="s">
        <v>322</v>
      </c>
      <c r="E519" s="76" t="s">
        <v>691</v>
      </c>
      <c r="F519" s="76" t="s">
        <v>627</v>
      </c>
      <c r="G519" s="106">
        <v>45576</v>
      </c>
      <c r="H519" s="106">
        <v>45716</v>
      </c>
      <c r="I519" s="76" t="s">
        <v>3349</v>
      </c>
      <c r="J519" s="76" t="s">
        <v>633</v>
      </c>
      <c r="K519" s="76" t="s">
        <v>3350</v>
      </c>
      <c r="L519" s="76" t="s">
        <v>627</v>
      </c>
      <c r="M519" s="76" t="s">
        <v>1446</v>
      </c>
      <c r="N519" s="76" t="s">
        <v>882</v>
      </c>
      <c r="O519" s="76" t="s">
        <v>629</v>
      </c>
      <c r="P519" s="76" t="s">
        <v>3273</v>
      </c>
      <c r="Q519" s="76" t="s">
        <v>3322</v>
      </c>
      <c r="R519" s="76" t="s">
        <v>3275</v>
      </c>
      <c r="S519" s="76" t="s">
        <v>883</v>
      </c>
      <c r="T519" s="76" t="s">
        <v>322</v>
      </c>
      <c r="U519" s="76" t="s">
        <v>323</v>
      </c>
      <c r="V519" s="76" t="s">
        <v>324</v>
      </c>
      <c r="W519" s="76" t="s">
        <v>325</v>
      </c>
      <c r="X519" s="76" t="s">
        <v>326</v>
      </c>
      <c r="Y519" s="76" t="s">
        <v>633</v>
      </c>
      <c r="Z519" s="76" t="s">
        <v>633</v>
      </c>
      <c r="AA519" s="76" t="s">
        <v>3415</v>
      </c>
      <c r="AB519" s="76">
        <v>767</v>
      </c>
    </row>
    <row r="520" spans="1:28" ht="18.75" customHeight="1" x14ac:dyDescent="0.55000000000000004">
      <c r="A520" s="101">
        <v>244137</v>
      </c>
      <c r="B520" s="76" t="s">
        <v>891</v>
      </c>
      <c r="C520" s="76" t="s">
        <v>640</v>
      </c>
      <c r="D520" s="76" t="s">
        <v>322</v>
      </c>
      <c r="E520" s="76" t="s">
        <v>691</v>
      </c>
      <c r="F520" s="76" t="s">
        <v>627</v>
      </c>
      <c r="G520" s="106">
        <v>45583</v>
      </c>
      <c r="H520" s="106">
        <v>45695</v>
      </c>
      <c r="I520" s="76" t="s">
        <v>3352</v>
      </c>
      <c r="J520" s="76" t="s">
        <v>633</v>
      </c>
      <c r="K520" s="76" t="s">
        <v>3353</v>
      </c>
      <c r="L520" s="76" t="s">
        <v>627</v>
      </c>
      <c r="M520" s="76" t="s">
        <v>1459</v>
      </c>
      <c r="N520" s="76" t="s">
        <v>1189</v>
      </c>
      <c r="O520" s="76" t="s">
        <v>629</v>
      </c>
      <c r="P520" s="76" t="s">
        <v>3273</v>
      </c>
      <c r="Q520" s="76" t="s">
        <v>3354</v>
      </c>
      <c r="R520" s="76" t="s">
        <v>3275</v>
      </c>
      <c r="S520" s="76" t="s">
        <v>883</v>
      </c>
      <c r="T520" s="76" t="s">
        <v>322</v>
      </c>
      <c r="U520" s="76" t="s">
        <v>323</v>
      </c>
      <c r="V520" s="76" t="s">
        <v>324</v>
      </c>
      <c r="W520" s="76" t="s">
        <v>325</v>
      </c>
      <c r="X520" s="76" t="s">
        <v>326</v>
      </c>
      <c r="Y520" s="76" t="s">
        <v>633</v>
      </c>
      <c r="Z520" s="76" t="s">
        <v>633</v>
      </c>
      <c r="AA520" s="76" t="s">
        <v>3420</v>
      </c>
      <c r="AB520" s="76">
        <v>768</v>
      </c>
    </row>
    <row r="521" spans="1:28" ht="18.75" customHeight="1" x14ac:dyDescent="0.55000000000000004">
      <c r="A521" s="101">
        <v>244138</v>
      </c>
      <c r="B521" s="76" t="s">
        <v>1456</v>
      </c>
      <c r="C521" s="76" t="s">
        <v>640</v>
      </c>
      <c r="D521" s="76" t="s">
        <v>322</v>
      </c>
      <c r="E521" s="76" t="s">
        <v>691</v>
      </c>
      <c r="F521" s="76" t="s">
        <v>627</v>
      </c>
      <c r="G521" s="106">
        <v>45586</v>
      </c>
      <c r="H521" s="106">
        <v>45705</v>
      </c>
      <c r="I521" s="76" t="s">
        <v>3356</v>
      </c>
      <c r="J521" s="76" t="s">
        <v>633</v>
      </c>
      <c r="K521" s="76" t="s">
        <v>3357</v>
      </c>
      <c r="L521" s="76" t="s">
        <v>627</v>
      </c>
      <c r="M521" s="76" t="s">
        <v>1446</v>
      </c>
      <c r="N521" s="76" t="s">
        <v>882</v>
      </c>
      <c r="O521" s="76" t="s">
        <v>629</v>
      </c>
      <c r="P521" s="76" t="s">
        <v>3273</v>
      </c>
      <c r="Q521" s="76" t="s">
        <v>3322</v>
      </c>
      <c r="R521" s="76" t="s">
        <v>3275</v>
      </c>
      <c r="S521" s="76" t="s">
        <v>883</v>
      </c>
      <c r="T521" s="76" t="s">
        <v>322</v>
      </c>
      <c r="U521" s="76" t="s">
        <v>323</v>
      </c>
      <c r="V521" s="76" t="s">
        <v>324</v>
      </c>
      <c r="W521" s="76" t="s">
        <v>325</v>
      </c>
      <c r="X521" s="76" t="s">
        <v>326</v>
      </c>
      <c r="Y521" s="76" t="s">
        <v>633</v>
      </c>
      <c r="Z521" s="76" t="s">
        <v>633</v>
      </c>
      <c r="AA521" s="76" t="s">
        <v>3423</v>
      </c>
      <c r="AB521" s="76">
        <v>769</v>
      </c>
    </row>
    <row r="522" spans="1:28" ht="18.75" customHeight="1" x14ac:dyDescent="0.55000000000000004">
      <c r="A522" s="101">
        <v>244139</v>
      </c>
      <c r="B522" s="76" t="s">
        <v>3359</v>
      </c>
      <c r="C522" s="76" t="s">
        <v>640</v>
      </c>
      <c r="D522" s="76" t="s">
        <v>322</v>
      </c>
      <c r="E522" s="76" t="s">
        <v>691</v>
      </c>
      <c r="F522" s="76" t="s">
        <v>627</v>
      </c>
      <c r="G522" s="106">
        <v>45622</v>
      </c>
      <c r="H522" s="106">
        <v>45713</v>
      </c>
      <c r="I522" s="76" t="s">
        <v>3360</v>
      </c>
      <c r="J522" s="76" t="s">
        <v>633</v>
      </c>
      <c r="K522" s="76" t="s">
        <v>3361</v>
      </c>
      <c r="L522" s="76" t="s">
        <v>627</v>
      </c>
      <c r="M522" s="76" t="s">
        <v>1459</v>
      </c>
      <c r="N522" s="76" t="s">
        <v>882</v>
      </c>
      <c r="O522" s="76" t="s">
        <v>629</v>
      </c>
      <c r="P522" s="76" t="s">
        <v>3273</v>
      </c>
      <c r="Q522" s="76" t="s">
        <v>3362</v>
      </c>
      <c r="R522" s="76" t="s">
        <v>3275</v>
      </c>
      <c r="S522" s="76" t="s">
        <v>888</v>
      </c>
      <c r="T522" s="76" t="s">
        <v>322</v>
      </c>
      <c r="U522" s="76" t="s">
        <v>323</v>
      </c>
      <c r="V522" s="76" t="s">
        <v>324</v>
      </c>
      <c r="W522" s="76" t="s">
        <v>325</v>
      </c>
      <c r="X522" s="76" t="s">
        <v>326</v>
      </c>
      <c r="Y522" s="76" t="s">
        <v>633</v>
      </c>
      <c r="Z522" s="76" t="s">
        <v>633</v>
      </c>
      <c r="AA522" s="76" t="s">
        <v>3427</v>
      </c>
      <c r="AB522" s="76">
        <v>770</v>
      </c>
    </row>
    <row r="523" spans="1:28" ht="18.75" customHeight="1" x14ac:dyDescent="0.55000000000000004">
      <c r="A523" s="101">
        <v>244140</v>
      </c>
      <c r="B523" s="76" t="s">
        <v>894</v>
      </c>
      <c r="C523" s="76" t="s">
        <v>640</v>
      </c>
      <c r="D523" s="76" t="s">
        <v>322</v>
      </c>
      <c r="E523" s="76" t="s">
        <v>691</v>
      </c>
      <c r="F523" s="76" t="s">
        <v>627</v>
      </c>
      <c r="G523" s="106">
        <v>45569</v>
      </c>
      <c r="H523" s="106">
        <v>45702</v>
      </c>
      <c r="I523" s="76" t="s">
        <v>3364</v>
      </c>
      <c r="J523" s="76" t="s">
        <v>633</v>
      </c>
      <c r="K523" s="76" t="s">
        <v>3365</v>
      </c>
      <c r="L523" s="76" t="s">
        <v>627</v>
      </c>
      <c r="M523" s="76" t="s">
        <v>1453</v>
      </c>
      <c r="N523" s="76" t="s">
        <v>882</v>
      </c>
      <c r="O523" s="76" t="s">
        <v>629</v>
      </c>
      <c r="P523" s="76" t="s">
        <v>3273</v>
      </c>
      <c r="Q523" s="76" t="s">
        <v>3366</v>
      </c>
      <c r="R523" s="76" t="s">
        <v>3275</v>
      </c>
      <c r="S523" s="76" t="s">
        <v>883</v>
      </c>
      <c r="T523" s="76" t="s">
        <v>322</v>
      </c>
      <c r="U523" s="76" t="s">
        <v>323</v>
      </c>
      <c r="V523" s="76" t="s">
        <v>324</v>
      </c>
      <c r="W523" s="76" t="s">
        <v>325</v>
      </c>
      <c r="X523" s="76" t="s">
        <v>326</v>
      </c>
      <c r="Y523" s="76" t="s">
        <v>633</v>
      </c>
      <c r="Z523" s="76" t="s">
        <v>633</v>
      </c>
      <c r="AA523" s="76" t="s">
        <v>3430</v>
      </c>
      <c r="AB523" s="76">
        <v>771</v>
      </c>
    </row>
    <row r="524" spans="1:28" ht="18.75" customHeight="1" x14ac:dyDescent="0.55000000000000004">
      <c r="A524" s="101">
        <v>244141</v>
      </c>
      <c r="B524" s="76" t="s">
        <v>3368</v>
      </c>
      <c r="C524" s="76" t="s">
        <v>640</v>
      </c>
      <c r="D524" s="76" t="s">
        <v>322</v>
      </c>
      <c r="E524" s="76" t="s">
        <v>647</v>
      </c>
      <c r="F524" s="76" t="s">
        <v>627</v>
      </c>
      <c r="G524" s="106">
        <v>45567</v>
      </c>
      <c r="H524" s="106">
        <v>45595</v>
      </c>
      <c r="I524" s="76" t="s">
        <v>3369</v>
      </c>
      <c r="J524" s="76" t="s">
        <v>633</v>
      </c>
      <c r="K524" s="76" t="s">
        <v>3370</v>
      </c>
      <c r="L524" s="76" t="s">
        <v>796</v>
      </c>
      <c r="M524" s="76" t="s">
        <v>1459</v>
      </c>
      <c r="N524" s="76" t="s">
        <v>895</v>
      </c>
      <c r="O524" s="76" t="s">
        <v>629</v>
      </c>
      <c r="P524" s="76" t="s">
        <v>3273</v>
      </c>
      <c r="Q524" s="76" t="s">
        <v>3371</v>
      </c>
      <c r="R524" s="76" t="s">
        <v>3275</v>
      </c>
      <c r="S524" s="76" t="s">
        <v>883</v>
      </c>
      <c r="T524" s="76" t="s">
        <v>322</v>
      </c>
      <c r="U524" s="76" t="s">
        <v>323</v>
      </c>
      <c r="V524" s="76" t="s">
        <v>324</v>
      </c>
      <c r="W524" s="76" t="s">
        <v>325</v>
      </c>
      <c r="X524" s="76" t="s">
        <v>326</v>
      </c>
      <c r="Y524" s="76" t="s">
        <v>633</v>
      </c>
      <c r="Z524" s="76" t="s">
        <v>633</v>
      </c>
      <c r="AA524" s="76" t="s">
        <v>3434</v>
      </c>
      <c r="AB524" s="76">
        <v>772</v>
      </c>
    </row>
    <row r="525" spans="1:28" ht="18.75" customHeight="1" x14ac:dyDescent="0.55000000000000004">
      <c r="A525" s="101">
        <v>244142</v>
      </c>
      <c r="B525" s="76" t="s">
        <v>3373</v>
      </c>
      <c r="C525" s="76" t="s">
        <v>640</v>
      </c>
      <c r="D525" s="76" t="s">
        <v>322</v>
      </c>
      <c r="E525" s="76" t="s">
        <v>647</v>
      </c>
      <c r="F525" s="76" t="s">
        <v>627</v>
      </c>
      <c r="G525" s="106">
        <v>45598</v>
      </c>
      <c r="H525" s="106">
        <v>45626</v>
      </c>
      <c r="I525" s="76" t="s">
        <v>3374</v>
      </c>
      <c r="J525" s="76" t="s">
        <v>633</v>
      </c>
      <c r="K525" s="76" t="s">
        <v>3375</v>
      </c>
      <c r="L525" s="76" t="s">
        <v>796</v>
      </c>
      <c r="M525" s="76" t="s">
        <v>1459</v>
      </c>
      <c r="N525" s="76" t="s">
        <v>896</v>
      </c>
      <c r="O525" s="76" t="s">
        <v>629</v>
      </c>
      <c r="P525" s="76" t="s">
        <v>3273</v>
      </c>
      <c r="Q525" s="76" t="s">
        <v>3376</v>
      </c>
      <c r="R525" s="76" t="s">
        <v>3275</v>
      </c>
      <c r="S525" s="76" t="s">
        <v>888</v>
      </c>
      <c r="T525" s="76" t="s">
        <v>322</v>
      </c>
      <c r="U525" s="76" t="s">
        <v>323</v>
      </c>
      <c r="V525" s="76" t="s">
        <v>324</v>
      </c>
      <c r="W525" s="76" t="s">
        <v>325</v>
      </c>
      <c r="X525" s="76" t="s">
        <v>326</v>
      </c>
      <c r="Y525" s="76" t="s">
        <v>633</v>
      </c>
      <c r="Z525" s="76" t="s">
        <v>633</v>
      </c>
      <c r="AA525" s="76" t="s">
        <v>3438</v>
      </c>
      <c r="AB525" s="76">
        <v>773</v>
      </c>
    </row>
    <row r="526" spans="1:28" ht="18.75" customHeight="1" x14ac:dyDescent="0.55000000000000004">
      <c r="A526" s="101">
        <v>244143</v>
      </c>
      <c r="B526" s="76" t="s">
        <v>3378</v>
      </c>
      <c r="C526" s="76" t="s">
        <v>640</v>
      </c>
      <c r="D526" s="76" t="s">
        <v>322</v>
      </c>
      <c r="E526" s="76" t="s">
        <v>647</v>
      </c>
      <c r="F526" s="76" t="s">
        <v>627</v>
      </c>
      <c r="G526" s="106">
        <v>45672</v>
      </c>
      <c r="H526" s="106">
        <v>45700</v>
      </c>
      <c r="I526" s="76" t="s">
        <v>3379</v>
      </c>
      <c r="J526" s="76" t="s">
        <v>633</v>
      </c>
      <c r="K526" s="76" t="s">
        <v>3380</v>
      </c>
      <c r="L526" s="76" t="s">
        <v>796</v>
      </c>
      <c r="M526" s="76" t="s">
        <v>1459</v>
      </c>
      <c r="N526" s="76" t="s">
        <v>895</v>
      </c>
      <c r="O526" s="76" t="s">
        <v>629</v>
      </c>
      <c r="P526" s="76" t="s">
        <v>3273</v>
      </c>
      <c r="Q526" s="76" t="s">
        <v>3371</v>
      </c>
      <c r="R526" s="76" t="s">
        <v>3275</v>
      </c>
      <c r="S526" s="76" t="s">
        <v>888</v>
      </c>
      <c r="T526" s="76" t="s">
        <v>322</v>
      </c>
      <c r="U526" s="76" t="s">
        <v>323</v>
      </c>
      <c r="V526" s="76" t="s">
        <v>324</v>
      </c>
      <c r="W526" s="76" t="s">
        <v>325</v>
      </c>
      <c r="X526" s="76" t="s">
        <v>326</v>
      </c>
      <c r="Y526" s="76" t="s">
        <v>633</v>
      </c>
      <c r="Z526" s="76" t="s">
        <v>633</v>
      </c>
      <c r="AA526" s="76" t="s">
        <v>3444</v>
      </c>
      <c r="AB526" s="76">
        <v>774</v>
      </c>
    </row>
    <row r="527" spans="1:28" ht="18.75" customHeight="1" x14ac:dyDescent="0.55000000000000004">
      <c r="A527" s="101">
        <v>244144</v>
      </c>
      <c r="B527" s="76" t="s">
        <v>3382</v>
      </c>
      <c r="C527" s="76" t="s">
        <v>640</v>
      </c>
      <c r="D527" s="76" t="s">
        <v>322</v>
      </c>
      <c r="E527" s="76" t="s">
        <v>647</v>
      </c>
      <c r="F527" s="76" t="s">
        <v>627</v>
      </c>
      <c r="G527" s="106">
        <v>45675</v>
      </c>
      <c r="H527" s="106">
        <v>45703</v>
      </c>
      <c r="I527" s="76" t="s">
        <v>3383</v>
      </c>
      <c r="J527" s="76" t="s">
        <v>633</v>
      </c>
      <c r="K527" s="76" t="s">
        <v>3384</v>
      </c>
      <c r="L527" s="76" t="s">
        <v>796</v>
      </c>
      <c r="M527" s="76" t="s">
        <v>1459</v>
      </c>
      <c r="N527" s="76" t="s">
        <v>896</v>
      </c>
      <c r="O527" s="76" t="s">
        <v>629</v>
      </c>
      <c r="P527" s="76" t="s">
        <v>3273</v>
      </c>
      <c r="Q527" s="76" t="s">
        <v>3376</v>
      </c>
      <c r="R527" s="76" t="s">
        <v>3275</v>
      </c>
      <c r="S527" s="76" t="s">
        <v>888</v>
      </c>
      <c r="T527" s="76" t="s">
        <v>322</v>
      </c>
      <c r="U527" s="76" t="s">
        <v>323</v>
      </c>
      <c r="V527" s="76" t="s">
        <v>324</v>
      </c>
      <c r="W527" s="76" t="s">
        <v>325</v>
      </c>
      <c r="X527" s="76" t="s">
        <v>326</v>
      </c>
      <c r="Y527" s="76" t="s">
        <v>633</v>
      </c>
      <c r="Z527" s="76" t="s">
        <v>633</v>
      </c>
      <c r="AA527" s="76" t="s">
        <v>3449</v>
      </c>
      <c r="AB527" s="76">
        <v>775</v>
      </c>
    </row>
    <row r="528" spans="1:28" ht="18.75" customHeight="1" x14ac:dyDescent="0.55000000000000004">
      <c r="A528" s="101">
        <v>244145</v>
      </c>
      <c r="B528" s="76" t="s">
        <v>3386</v>
      </c>
      <c r="C528" s="76" t="s">
        <v>640</v>
      </c>
      <c r="D528" s="76" t="s">
        <v>322</v>
      </c>
      <c r="E528" s="76" t="s">
        <v>647</v>
      </c>
      <c r="F528" s="76" t="s">
        <v>627</v>
      </c>
      <c r="G528" s="106">
        <v>45568</v>
      </c>
      <c r="H528" s="106">
        <v>45610</v>
      </c>
      <c r="I528" s="76" t="s">
        <v>3387</v>
      </c>
      <c r="J528" s="76" t="s">
        <v>633</v>
      </c>
      <c r="K528" s="76" t="s">
        <v>3388</v>
      </c>
      <c r="L528" s="76" t="s">
        <v>627</v>
      </c>
      <c r="M528" s="76" t="s">
        <v>1446</v>
      </c>
      <c r="N528" s="76" t="s">
        <v>882</v>
      </c>
      <c r="O528" s="76" t="s">
        <v>629</v>
      </c>
      <c r="P528" s="76" t="s">
        <v>3273</v>
      </c>
      <c r="Q528" s="76" t="s">
        <v>3389</v>
      </c>
      <c r="R528" s="76" t="s">
        <v>3275</v>
      </c>
      <c r="S528" s="76" t="s">
        <v>888</v>
      </c>
      <c r="T528" s="76" t="s">
        <v>322</v>
      </c>
      <c r="U528" s="76" t="s">
        <v>323</v>
      </c>
      <c r="V528" s="76" t="s">
        <v>324</v>
      </c>
      <c r="W528" s="76" t="s">
        <v>325</v>
      </c>
      <c r="X528" s="76" t="s">
        <v>326</v>
      </c>
      <c r="Y528" s="76" t="s">
        <v>633</v>
      </c>
      <c r="Z528" s="76" t="s">
        <v>633</v>
      </c>
      <c r="AA528" s="76" t="s">
        <v>3453</v>
      </c>
      <c r="AB528" s="76">
        <v>776</v>
      </c>
    </row>
    <row r="529" spans="1:28" ht="18.75" customHeight="1" x14ac:dyDescent="0.55000000000000004">
      <c r="A529" s="101">
        <v>244146</v>
      </c>
      <c r="B529" s="76" t="s">
        <v>3391</v>
      </c>
      <c r="C529" s="76" t="s">
        <v>640</v>
      </c>
      <c r="D529" s="76" t="s">
        <v>322</v>
      </c>
      <c r="E529" s="76" t="s">
        <v>647</v>
      </c>
      <c r="F529" s="76" t="s">
        <v>627</v>
      </c>
      <c r="G529" s="106">
        <v>45571</v>
      </c>
      <c r="H529" s="106">
        <v>45704</v>
      </c>
      <c r="I529" s="76" t="s">
        <v>3392</v>
      </c>
      <c r="J529" s="76" t="s">
        <v>633</v>
      </c>
      <c r="K529" s="76" t="s">
        <v>3393</v>
      </c>
      <c r="L529" s="76" t="s">
        <v>3394</v>
      </c>
      <c r="M529" s="76" t="s">
        <v>698</v>
      </c>
      <c r="N529" s="76" t="s">
        <v>882</v>
      </c>
      <c r="O529" s="76" t="s">
        <v>629</v>
      </c>
      <c r="P529" s="76" t="s">
        <v>3273</v>
      </c>
      <c r="Q529" s="76" t="s">
        <v>3395</v>
      </c>
      <c r="R529" s="76" t="s">
        <v>3275</v>
      </c>
      <c r="S529" s="76" t="s">
        <v>888</v>
      </c>
      <c r="T529" s="76" t="s">
        <v>322</v>
      </c>
      <c r="U529" s="76" t="s">
        <v>323</v>
      </c>
      <c r="V529" s="76" t="s">
        <v>324</v>
      </c>
      <c r="W529" s="76" t="s">
        <v>325</v>
      </c>
      <c r="X529" s="76" t="s">
        <v>326</v>
      </c>
      <c r="Y529" s="76" t="s">
        <v>633</v>
      </c>
      <c r="Z529" s="76" t="s">
        <v>633</v>
      </c>
      <c r="AA529" s="76" t="s">
        <v>3456</v>
      </c>
      <c r="AB529" s="76">
        <v>777</v>
      </c>
    </row>
    <row r="530" spans="1:28" ht="18.75" customHeight="1" x14ac:dyDescent="0.55000000000000004">
      <c r="A530" s="101">
        <v>244147</v>
      </c>
      <c r="B530" s="76" t="s">
        <v>3397</v>
      </c>
      <c r="C530" s="76" t="s">
        <v>640</v>
      </c>
      <c r="D530" s="76" t="s">
        <v>322</v>
      </c>
      <c r="E530" s="76" t="s">
        <v>647</v>
      </c>
      <c r="F530" s="76" t="s">
        <v>627</v>
      </c>
      <c r="G530" s="106">
        <v>45573</v>
      </c>
      <c r="H530" s="106">
        <v>45706</v>
      </c>
      <c r="I530" s="76" t="s">
        <v>3398</v>
      </c>
      <c r="J530" s="76" t="s">
        <v>633</v>
      </c>
      <c r="K530" s="76" t="s">
        <v>3393</v>
      </c>
      <c r="L530" s="76" t="s">
        <v>3394</v>
      </c>
      <c r="M530" s="76" t="s">
        <v>698</v>
      </c>
      <c r="N530" s="76" t="s">
        <v>882</v>
      </c>
      <c r="O530" s="76" t="s">
        <v>629</v>
      </c>
      <c r="P530" s="76" t="s">
        <v>3273</v>
      </c>
      <c r="Q530" s="76" t="s">
        <v>3395</v>
      </c>
      <c r="R530" s="76" t="s">
        <v>3275</v>
      </c>
      <c r="S530" s="76" t="s">
        <v>888</v>
      </c>
      <c r="T530" s="76" t="s">
        <v>322</v>
      </c>
      <c r="U530" s="76" t="s">
        <v>323</v>
      </c>
      <c r="V530" s="76" t="s">
        <v>324</v>
      </c>
      <c r="W530" s="76" t="s">
        <v>325</v>
      </c>
      <c r="X530" s="76" t="s">
        <v>326</v>
      </c>
      <c r="Y530" s="76" t="s">
        <v>633</v>
      </c>
      <c r="Z530" s="76" t="s">
        <v>633</v>
      </c>
      <c r="AA530" s="76" t="s">
        <v>3461</v>
      </c>
      <c r="AB530" s="76">
        <v>778</v>
      </c>
    </row>
    <row r="531" spans="1:28" ht="18.75" customHeight="1" x14ac:dyDescent="0.55000000000000004">
      <c r="A531" s="101">
        <v>244148</v>
      </c>
      <c r="B531" s="76" t="s">
        <v>897</v>
      </c>
      <c r="C531" s="76" t="s">
        <v>640</v>
      </c>
      <c r="D531" s="76" t="s">
        <v>322</v>
      </c>
      <c r="E531" s="76" t="s">
        <v>647</v>
      </c>
      <c r="F531" s="76" t="s">
        <v>627</v>
      </c>
      <c r="G531" s="106">
        <v>45573</v>
      </c>
      <c r="H531" s="106">
        <v>45587</v>
      </c>
      <c r="I531" s="76" t="s">
        <v>3400</v>
      </c>
      <c r="J531" s="76" t="s">
        <v>633</v>
      </c>
      <c r="K531" s="76" t="s">
        <v>3401</v>
      </c>
      <c r="L531" s="76" t="s">
        <v>627</v>
      </c>
      <c r="M531" s="76" t="s">
        <v>1444</v>
      </c>
      <c r="N531" s="76" t="s">
        <v>3402</v>
      </c>
      <c r="O531" s="76" t="s">
        <v>629</v>
      </c>
      <c r="P531" s="76" t="s">
        <v>3273</v>
      </c>
      <c r="Q531" s="76" t="s">
        <v>3403</v>
      </c>
      <c r="R531" s="76" t="s">
        <v>3275</v>
      </c>
      <c r="S531" s="76" t="s">
        <v>883</v>
      </c>
      <c r="T531" s="76" t="s">
        <v>322</v>
      </c>
      <c r="U531" s="76" t="s">
        <v>323</v>
      </c>
      <c r="V531" s="76" t="s">
        <v>324</v>
      </c>
      <c r="W531" s="76" t="s">
        <v>325</v>
      </c>
      <c r="X531" s="76" t="s">
        <v>326</v>
      </c>
      <c r="Y531" s="76" t="s">
        <v>633</v>
      </c>
      <c r="Z531" s="76" t="s">
        <v>633</v>
      </c>
      <c r="AA531" s="76" t="s">
        <v>3465</v>
      </c>
      <c r="AB531" s="76">
        <v>779</v>
      </c>
    </row>
    <row r="532" spans="1:28" ht="18.75" customHeight="1" x14ac:dyDescent="0.55000000000000004">
      <c r="A532" s="101">
        <v>244149</v>
      </c>
      <c r="B532" s="76" t="s">
        <v>3405</v>
      </c>
      <c r="C532" s="76" t="s">
        <v>640</v>
      </c>
      <c r="D532" s="76" t="s">
        <v>322</v>
      </c>
      <c r="E532" s="76" t="s">
        <v>647</v>
      </c>
      <c r="F532" s="76" t="s">
        <v>627</v>
      </c>
      <c r="G532" s="106">
        <v>45581</v>
      </c>
      <c r="H532" s="106">
        <v>45672</v>
      </c>
      <c r="I532" s="76" t="s">
        <v>3406</v>
      </c>
      <c r="J532" s="76" t="s">
        <v>633</v>
      </c>
      <c r="K532" s="76" t="s">
        <v>3407</v>
      </c>
      <c r="L532" s="76" t="s">
        <v>627</v>
      </c>
      <c r="M532" s="76" t="s">
        <v>1459</v>
      </c>
      <c r="N532" s="76" t="s">
        <v>882</v>
      </c>
      <c r="O532" s="76" t="s">
        <v>629</v>
      </c>
      <c r="P532" s="76" t="s">
        <v>3273</v>
      </c>
      <c r="Q532" s="76" t="s">
        <v>3408</v>
      </c>
      <c r="R532" s="76" t="s">
        <v>3275</v>
      </c>
      <c r="S532" s="76" t="s">
        <v>883</v>
      </c>
      <c r="T532" s="76" t="s">
        <v>322</v>
      </c>
      <c r="U532" s="76" t="s">
        <v>323</v>
      </c>
      <c r="V532" s="76" t="s">
        <v>324</v>
      </c>
      <c r="W532" s="76" t="s">
        <v>325</v>
      </c>
      <c r="X532" s="76" t="s">
        <v>326</v>
      </c>
      <c r="Y532" s="76" t="s">
        <v>633</v>
      </c>
      <c r="Z532" s="76" t="s">
        <v>633</v>
      </c>
      <c r="AA532" s="76" t="s">
        <v>3469</v>
      </c>
      <c r="AB532" s="76">
        <v>780</v>
      </c>
    </row>
    <row r="533" spans="1:28" ht="18.75" customHeight="1" x14ac:dyDescent="0.55000000000000004">
      <c r="A533" s="101">
        <v>244150</v>
      </c>
      <c r="B533" s="76" t="s">
        <v>3410</v>
      </c>
      <c r="C533" s="76" t="s">
        <v>640</v>
      </c>
      <c r="D533" s="76" t="s">
        <v>322</v>
      </c>
      <c r="E533" s="76" t="s">
        <v>647</v>
      </c>
      <c r="F533" s="76" t="s">
        <v>627</v>
      </c>
      <c r="G533" s="106">
        <v>45591</v>
      </c>
      <c r="H533" s="106">
        <v>45605</v>
      </c>
      <c r="I533" s="76" t="s">
        <v>3411</v>
      </c>
      <c r="J533" s="76" t="s">
        <v>633</v>
      </c>
      <c r="K533" s="76" t="s">
        <v>3412</v>
      </c>
      <c r="L533" s="76" t="s">
        <v>3413</v>
      </c>
      <c r="M533" s="76" t="s">
        <v>898</v>
      </c>
      <c r="N533" s="76" t="s">
        <v>899</v>
      </c>
      <c r="O533" s="76" t="s">
        <v>629</v>
      </c>
      <c r="P533" s="76" t="s">
        <v>3273</v>
      </c>
      <c r="Q533" s="76" t="s">
        <v>3414</v>
      </c>
      <c r="R533" s="76" t="s">
        <v>3275</v>
      </c>
      <c r="S533" s="76" t="s">
        <v>883</v>
      </c>
      <c r="T533" s="76" t="s">
        <v>322</v>
      </c>
      <c r="U533" s="76" t="s">
        <v>323</v>
      </c>
      <c r="V533" s="76" t="s">
        <v>324</v>
      </c>
      <c r="W533" s="76" t="s">
        <v>325</v>
      </c>
      <c r="X533" s="76" t="s">
        <v>326</v>
      </c>
      <c r="Y533" s="76" t="s">
        <v>633</v>
      </c>
      <c r="Z533" s="76" t="s">
        <v>633</v>
      </c>
      <c r="AA533" s="76" t="s">
        <v>3472</v>
      </c>
      <c r="AB533" s="76">
        <v>781</v>
      </c>
    </row>
    <row r="534" spans="1:28" ht="18.75" customHeight="1" x14ac:dyDescent="0.55000000000000004">
      <c r="A534" s="101">
        <v>244151</v>
      </c>
      <c r="B534" s="76" t="s">
        <v>3416</v>
      </c>
      <c r="C534" s="76" t="s">
        <v>640</v>
      </c>
      <c r="D534" s="76" t="s">
        <v>322</v>
      </c>
      <c r="E534" s="76" t="s">
        <v>647</v>
      </c>
      <c r="F534" s="76" t="s">
        <v>627</v>
      </c>
      <c r="G534" s="106">
        <v>45574</v>
      </c>
      <c r="H534" s="106">
        <v>45616</v>
      </c>
      <c r="I534" s="76" t="s">
        <v>3417</v>
      </c>
      <c r="J534" s="76" t="s">
        <v>633</v>
      </c>
      <c r="K534" s="76" t="s">
        <v>3418</v>
      </c>
      <c r="L534" s="76" t="s">
        <v>796</v>
      </c>
      <c r="M534" s="76" t="s">
        <v>1453</v>
      </c>
      <c r="N534" s="76" t="s">
        <v>882</v>
      </c>
      <c r="O534" s="76" t="s">
        <v>629</v>
      </c>
      <c r="P534" s="76" t="s">
        <v>3273</v>
      </c>
      <c r="Q534" s="76" t="s">
        <v>3419</v>
      </c>
      <c r="R534" s="76" t="s">
        <v>3275</v>
      </c>
      <c r="S534" s="76" t="s">
        <v>883</v>
      </c>
      <c r="T534" s="76" t="s">
        <v>322</v>
      </c>
      <c r="U534" s="76" t="s">
        <v>323</v>
      </c>
      <c r="V534" s="76" t="s">
        <v>324</v>
      </c>
      <c r="W534" s="76" t="s">
        <v>325</v>
      </c>
      <c r="X534" s="76" t="s">
        <v>326</v>
      </c>
      <c r="Y534" s="76" t="s">
        <v>633</v>
      </c>
      <c r="Z534" s="76" t="s">
        <v>633</v>
      </c>
      <c r="AA534" s="76" t="s">
        <v>3475</v>
      </c>
      <c r="AB534" s="76">
        <v>782</v>
      </c>
    </row>
    <row r="535" spans="1:28" ht="18.75" customHeight="1" x14ac:dyDescent="0.55000000000000004">
      <c r="A535" s="101">
        <v>244152</v>
      </c>
      <c r="B535" s="76" t="s">
        <v>3421</v>
      </c>
      <c r="C535" s="76" t="s">
        <v>640</v>
      </c>
      <c r="D535" s="76" t="s">
        <v>322</v>
      </c>
      <c r="E535" s="76" t="s">
        <v>647</v>
      </c>
      <c r="F535" s="76" t="s">
        <v>627</v>
      </c>
      <c r="G535" s="106">
        <v>45576</v>
      </c>
      <c r="H535" s="106">
        <v>45618</v>
      </c>
      <c r="I535" s="76" t="s">
        <v>3422</v>
      </c>
      <c r="J535" s="76" t="s">
        <v>633</v>
      </c>
      <c r="K535" s="76" t="s">
        <v>3418</v>
      </c>
      <c r="L535" s="76" t="s">
        <v>796</v>
      </c>
      <c r="M535" s="76" t="s">
        <v>1453</v>
      </c>
      <c r="N535" s="76" t="s">
        <v>882</v>
      </c>
      <c r="O535" s="76" t="s">
        <v>629</v>
      </c>
      <c r="P535" s="76" t="s">
        <v>3273</v>
      </c>
      <c r="Q535" s="76" t="s">
        <v>3419</v>
      </c>
      <c r="R535" s="76" t="s">
        <v>3275</v>
      </c>
      <c r="S535" s="76" t="s">
        <v>883</v>
      </c>
      <c r="T535" s="76" t="s">
        <v>322</v>
      </c>
      <c r="U535" s="76" t="s">
        <v>323</v>
      </c>
      <c r="V535" s="76" t="s">
        <v>324</v>
      </c>
      <c r="W535" s="76" t="s">
        <v>325</v>
      </c>
      <c r="X535" s="76" t="s">
        <v>326</v>
      </c>
      <c r="Y535" s="76" t="s">
        <v>633</v>
      </c>
      <c r="Z535" s="76" t="s">
        <v>633</v>
      </c>
      <c r="AA535" s="76" t="s">
        <v>3479</v>
      </c>
      <c r="AB535" s="76">
        <v>783</v>
      </c>
    </row>
    <row r="536" spans="1:28" ht="18.75" customHeight="1" x14ac:dyDescent="0.55000000000000004">
      <c r="A536" s="101">
        <v>244153</v>
      </c>
      <c r="B536" s="76" t="s">
        <v>901</v>
      </c>
      <c r="C536" s="76" t="s">
        <v>640</v>
      </c>
      <c r="D536" s="76" t="s">
        <v>322</v>
      </c>
      <c r="E536" s="76" t="s">
        <v>647</v>
      </c>
      <c r="F536" s="76" t="s">
        <v>627</v>
      </c>
      <c r="G536" s="106">
        <v>45575</v>
      </c>
      <c r="H536" s="106">
        <v>45645</v>
      </c>
      <c r="I536" s="76" t="s">
        <v>3424</v>
      </c>
      <c r="J536" s="76" t="s">
        <v>633</v>
      </c>
      <c r="K536" s="76" t="s">
        <v>3425</v>
      </c>
      <c r="L536" s="76" t="s">
        <v>796</v>
      </c>
      <c r="M536" s="76" t="s">
        <v>1453</v>
      </c>
      <c r="N536" s="76" t="s">
        <v>882</v>
      </c>
      <c r="O536" s="76" t="s">
        <v>629</v>
      </c>
      <c r="P536" s="76" t="s">
        <v>3273</v>
      </c>
      <c r="Q536" s="76" t="s">
        <v>3426</v>
      </c>
      <c r="R536" s="76" t="s">
        <v>3275</v>
      </c>
      <c r="S536" s="76" t="s">
        <v>893</v>
      </c>
      <c r="T536" s="76" t="s">
        <v>322</v>
      </c>
      <c r="U536" s="76" t="s">
        <v>323</v>
      </c>
      <c r="V536" s="76" t="s">
        <v>324</v>
      </c>
      <c r="W536" s="76" t="s">
        <v>325</v>
      </c>
      <c r="X536" s="76" t="s">
        <v>326</v>
      </c>
      <c r="Y536" s="76" t="s">
        <v>633</v>
      </c>
      <c r="Z536" s="76" t="s">
        <v>633</v>
      </c>
      <c r="AA536" s="76" t="s">
        <v>3483</v>
      </c>
      <c r="AB536" s="76">
        <v>784</v>
      </c>
    </row>
    <row r="537" spans="1:28" ht="18.75" customHeight="1" x14ac:dyDescent="0.55000000000000004">
      <c r="A537" s="101">
        <v>244154</v>
      </c>
      <c r="B537" s="76" t="s">
        <v>1662</v>
      </c>
      <c r="C537" s="76" t="s">
        <v>640</v>
      </c>
      <c r="D537" s="76" t="s">
        <v>322</v>
      </c>
      <c r="E537" s="76" t="s">
        <v>647</v>
      </c>
      <c r="F537" s="76" t="s">
        <v>627</v>
      </c>
      <c r="G537" s="106">
        <v>45580</v>
      </c>
      <c r="H537" s="106">
        <v>45643</v>
      </c>
      <c r="I537" s="76" t="s">
        <v>3428</v>
      </c>
      <c r="J537" s="76" t="s">
        <v>633</v>
      </c>
      <c r="K537" s="76" t="s">
        <v>1663</v>
      </c>
      <c r="L537" s="76" t="s">
        <v>627</v>
      </c>
      <c r="M537" s="76" t="s">
        <v>1461</v>
      </c>
      <c r="N537" s="76" t="s">
        <v>882</v>
      </c>
      <c r="O537" s="76" t="s">
        <v>629</v>
      </c>
      <c r="P537" s="76" t="s">
        <v>3273</v>
      </c>
      <c r="Q537" s="76" t="s">
        <v>3429</v>
      </c>
      <c r="R537" s="76" t="s">
        <v>3275</v>
      </c>
      <c r="S537" s="76" t="s">
        <v>883</v>
      </c>
      <c r="T537" s="76" t="s">
        <v>322</v>
      </c>
      <c r="U537" s="76" t="s">
        <v>323</v>
      </c>
      <c r="V537" s="76" t="s">
        <v>324</v>
      </c>
      <c r="W537" s="76" t="s">
        <v>325</v>
      </c>
      <c r="X537" s="76" t="s">
        <v>326</v>
      </c>
      <c r="Y537" s="76" t="s">
        <v>633</v>
      </c>
      <c r="Z537" s="76" t="s">
        <v>633</v>
      </c>
      <c r="AA537" s="76" t="s">
        <v>3486</v>
      </c>
      <c r="AB537" s="76">
        <v>785</v>
      </c>
    </row>
    <row r="538" spans="1:28" ht="18.75" customHeight="1" x14ac:dyDescent="0.55000000000000004">
      <c r="A538" s="101">
        <v>244155</v>
      </c>
      <c r="B538" s="76" t="s">
        <v>900</v>
      </c>
      <c r="C538" s="76" t="s">
        <v>640</v>
      </c>
      <c r="D538" s="76" t="s">
        <v>322</v>
      </c>
      <c r="E538" s="76" t="s">
        <v>647</v>
      </c>
      <c r="F538" s="76" t="s">
        <v>627</v>
      </c>
      <c r="G538" s="106">
        <v>45581</v>
      </c>
      <c r="H538" s="106">
        <v>45707</v>
      </c>
      <c r="I538" s="76" t="s">
        <v>3431</v>
      </c>
      <c r="J538" s="76" t="s">
        <v>633</v>
      </c>
      <c r="K538" s="76" t="s">
        <v>3432</v>
      </c>
      <c r="L538" s="76" t="s">
        <v>627</v>
      </c>
      <c r="M538" s="76" t="s">
        <v>1446</v>
      </c>
      <c r="N538" s="76" t="s">
        <v>882</v>
      </c>
      <c r="O538" s="76" t="s">
        <v>629</v>
      </c>
      <c r="P538" s="76" t="s">
        <v>3273</v>
      </c>
      <c r="Q538" s="76" t="s">
        <v>3433</v>
      </c>
      <c r="R538" s="76" t="s">
        <v>3275</v>
      </c>
      <c r="S538" s="76" t="s">
        <v>883</v>
      </c>
      <c r="T538" s="76" t="s">
        <v>322</v>
      </c>
      <c r="U538" s="76" t="s">
        <v>323</v>
      </c>
      <c r="V538" s="76" t="s">
        <v>324</v>
      </c>
      <c r="W538" s="76" t="s">
        <v>325</v>
      </c>
      <c r="X538" s="76" t="s">
        <v>326</v>
      </c>
      <c r="Y538" s="76" t="s">
        <v>633</v>
      </c>
      <c r="Z538" s="76" t="s">
        <v>633</v>
      </c>
      <c r="AA538" s="76" t="s">
        <v>3491</v>
      </c>
      <c r="AB538" s="76">
        <v>786</v>
      </c>
    </row>
    <row r="539" spans="1:28" ht="18.75" customHeight="1" x14ac:dyDescent="0.55000000000000004">
      <c r="A539" s="101">
        <v>244156</v>
      </c>
      <c r="B539" s="76" t="s">
        <v>1661</v>
      </c>
      <c r="C539" s="76" t="s">
        <v>640</v>
      </c>
      <c r="D539" s="76" t="s">
        <v>322</v>
      </c>
      <c r="E539" s="76" t="s">
        <v>647</v>
      </c>
      <c r="F539" s="76" t="s">
        <v>627</v>
      </c>
      <c r="G539" s="106">
        <v>45602</v>
      </c>
      <c r="H539" s="106">
        <v>45623</v>
      </c>
      <c r="I539" s="76" t="s">
        <v>3435</v>
      </c>
      <c r="J539" s="76" t="s">
        <v>633</v>
      </c>
      <c r="K539" s="76" t="s">
        <v>3436</v>
      </c>
      <c r="L539" s="76" t="s">
        <v>627</v>
      </c>
      <c r="M539" s="76" t="s">
        <v>1446</v>
      </c>
      <c r="N539" s="76" t="s">
        <v>882</v>
      </c>
      <c r="O539" s="76" t="s">
        <v>629</v>
      </c>
      <c r="P539" s="76" t="s">
        <v>3273</v>
      </c>
      <c r="Q539" s="76" t="s">
        <v>3437</v>
      </c>
      <c r="R539" s="76" t="s">
        <v>3275</v>
      </c>
      <c r="S539" s="76" t="s">
        <v>883</v>
      </c>
      <c r="T539" s="76" t="s">
        <v>322</v>
      </c>
      <c r="U539" s="76" t="s">
        <v>323</v>
      </c>
      <c r="V539" s="76" t="s">
        <v>324</v>
      </c>
      <c r="W539" s="76" t="s">
        <v>325</v>
      </c>
      <c r="X539" s="76" t="s">
        <v>326</v>
      </c>
      <c r="Y539" s="76" t="s">
        <v>633</v>
      </c>
      <c r="Z539" s="76" t="s">
        <v>633</v>
      </c>
      <c r="AA539" s="76" t="s">
        <v>3498</v>
      </c>
      <c r="AB539" s="76">
        <v>787</v>
      </c>
    </row>
    <row r="540" spans="1:28" ht="18.75" customHeight="1" x14ac:dyDescent="0.55000000000000004">
      <c r="A540" s="101">
        <v>244157</v>
      </c>
      <c r="B540" s="76" t="s">
        <v>3439</v>
      </c>
      <c r="C540" s="76" t="s">
        <v>640</v>
      </c>
      <c r="D540" s="76" t="s">
        <v>322</v>
      </c>
      <c r="E540" s="76" t="s">
        <v>647</v>
      </c>
      <c r="F540" s="76" t="s">
        <v>627</v>
      </c>
      <c r="G540" s="106">
        <v>45606</v>
      </c>
      <c r="H540" s="106">
        <v>45627</v>
      </c>
      <c r="I540" s="76" t="s">
        <v>3440</v>
      </c>
      <c r="J540" s="76" t="s">
        <v>633</v>
      </c>
      <c r="K540" s="76" t="s">
        <v>3441</v>
      </c>
      <c r="L540" s="76" t="s">
        <v>3442</v>
      </c>
      <c r="M540" s="76" t="s">
        <v>668</v>
      </c>
      <c r="N540" s="76" t="s">
        <v>882</v>
      </c>
      <c r="O540" s="76" t="s">
        <v>629</v>
      </c>
      <c r="P540" s="76" t="s">
        <v>3273</v>
      </c>
      <c r="Q540" s="76" t="s">
        <v>3443</v>
      </c>
      <c r="R540" s="76" t="s">
        <v>3275</v>
      </c>
      <c r="S540" s="76" t="s">
        <v>883</v>
      </c>
      <c r="T540" s="76" t="s">
        <v>322</v>
      </c>
      <c r="U540" s="76" t="s">
        <v>323</v>
      </c>
      <c r="V540" s="76" t="s">
        <v>324</v>
      </c>
      <c r="W540" s="76" t="s">
        <v>325</v>
      </c>
      <c r="X540" s="76" t="s">
        <v>326</v>
      </c>
      <c r="Y540" s="76" t="s">
        <v>633</v>
      </c>
      <c r="Z540" s="76" t="s">
        <v>633</v>
      </c>
      <c r="AA540" s="76" t="s">
        <v>3503</v>
      </c>
      <c r="AB540" s="76">
        <v>788</v>
      </c>
    </row>
    <row r="541" spans="1:28" ht="18.75" customHeight="1" x14ac:dyDescent="0.55000000000000004">
      <c r="A541" s="101">
        <v>244158</v>
      </c>
      <c r="B541" s="76" t="s">
        <v>3445</v>
      </c>
      <c r="C541" s="76" t="s">
        <v>640</v>
      </c>
      <c r="D541" s="76" t="s">
        <v>322</v>
      </c>
      <c r="E541" s="76" t="s">
        <v>647</v>
      </c>
      <c r="F541" s="76" t="s">
        <v>627</v>
      </c>
      <c r="G541" s="106">
        <v>45613</v>
      </c>
      <c r="H541" s="106">
        <v>45627</v>
      </c>
      <c r="I541" s="76" t="s">
        <v>3446</v>
      </c>
      <c r="J541" s="76" t="s">
        <v>633</v>
      </c>
      <c r="K541" s="76" t="s">
        <v>3447</v>
      </c>
      <c r="L541" s="76" t="s">
        <v>796</v>
      </c>
      <c r="M541" s="76" t="s">
        <v>1448</v>
      </c>
      <c r="N541" s="76" t="s">
        <v>904</v>
      </c>
      <c r="O541" s="76" t="s">
        <v>629</v>
      </c>
      <c r="P541" s="76" t="s">
        <v>3273</v>
      </c>
      <c r="Q541" s="76" t="s">
        <v>3448</v>
      </c>
      <c r="R541" s="76" t="s">
        <v>3275</v>
      </c>
      <c r="S541" s="76" t="s">
        <v>883</v>
      </c>
      <c r="T541" s="76" t="s">
        <v>322</v>
      </c>
      <c r="U541" s="76" t="s">
        <v>323</v>
      </c>
      <c r="V541" s="76" t="s">
        <v>324</v>
      </c>
      <c r="W541" s="76" t="s">
        <v>325</v>
      </c>
      <c r="X541" s="76" t="s">
        <v>326</v>
      </c>
      <c r="Y541" s="76" t="s">
        <v>633</v>
      </c>
      <c r="Z541" s="76" t="s">
        <v>633</v>
      </c>
      <c r="AA541" s="76" t="s">
        <v>3506</v>
      </c>
      <c r="AB541" s="76">
        <v>789</v>
      </c>
    </row>
    <row r="542" spans="1:28" ht="18.75" customHeight="1" x14ac:dyDescent="0.55000000000000004">
      <c r="A542" s="101">
        <v>244159</v>
      </c>
      <c r="B542" s="76" t="s">
        <v>3225</v>
      </c>
      <c r="C542" s="76" t="s">
        <v>640</v>
      </c>
      <c r="D542" s="76" t="s">
        <v>322</v>
      </c>
      <c r="E542" s="76" t="s">
        <v>647</v>
      </c>
      <c r="F542" s="76" t="s">
        <v>627</v>
      </c>
      <c r="G542" s="106">
        <v>45568</v>
      </c>
      <c r="H542" s="106">
        <v>45694</v>
      </c>
      <c r="I542" s="76" t="s">
        <v>3450</v>
      </c>
      <c r="J542" s="76" t="s">
        <v>633</v>
      </c>
      <c r="K542" s="76" t="s">
        <v>3451</v>
      </c>
      <c r="L542" s="76" t="s">
        <v>627</v>
      </c>
      <c r="M542" s="76" t="s">
        <v>1459</v>
      </c>
      <c r="N542" s="76" t="s">
        <v>1191</v>
      </c>
      <c r="O542" s="76" t="s">
        <v>629</v>
      </c>
      <c r="P542" s="76" t="s">
        <v>3273</v>
      </c>
      <c r="Q542" s="76" t="s">
        <v>3452</v>
      </c>
      <c r="R542" s="76" t="s">
        <v>3275</v>
      </c>
      <c r="S542" s="76" t="s">
        <v>888</v>
      </c>
      <c r="T542" s="76" t="s">
        <v>322</v>
      </c>
      <c r="U542" s="76" t="s">
        <v>323</v>
      </c>
      <c r="V542" s="76" t="s">
        <v>324</v>
      </c>
      <c r="W542" s="76" t="s">
        <v>325</v>
      </c>
      <c r="X542" s="76" t="s">
        <v>326</v>
      </c>
      <c r="Y542" s="76" t="s">
        <v>633</v>
      </c>
      <c r="Z542" s="76" t="s">
        <v>633</v>
      </c>
      <c r="AA542" s="76" t="s">
        <v>3510</v>
      </c>
      <c r="AB542" s="76">
        <v>790</v>
      </c>
    </row>
    <row r="543" spans="1:28" ht="18.75" customHeight="1" x14ac:dyDescent="0.55000000000000004">
      <c r="A543" s="101">
        <v>244160</v>
      </c>
      <c r="B543" s="76" t="s">
        <v>3227</v>
      </c>
      <c r="C543" s="76" t="s">
        <v>640</v>
      </c>
      <c r="D543" s="76" t="s">
        <v>322</v>
      </c>
      <c r="E543" s="76" t="s">
        <v>647</v>
      </c>
      <c r="F543" s="76" t="s">
        <v>627</v>
      </c>
      <c r="G543" s="106">
        <v>45587</v>
      </c>
      <c r="H543" s="106">
        <v>45706</v>
      </c>
      <c r="I543" s="76" t="s">
        <v>3454</v>
      </c>
      <c r="J543" s="76" t="s">
        <v>633</v>
      </c>
      <c r="K543" s="76" t="s">
        <v>3455</v>
      </c>
      <c r="L543" s="76" t="s">
        <v>627</v>
      </c>
      <c r="M543" s="76" t="s">
        <v>1459</v>
      </c>
      <c r="N543" s="76" t="s">
        <v>1462</v>
      </c>
      <c r="O543" s="76" t="s">
        <v>629</v>
      </c>
      <c r="P543" s="76" t="s">
        <v>3273</v>
      </c>
      <c r="Q543" s="76" t="s">
        <v>3452</v>
      </c>
      <c r="R543" s="76" t="s">
        <v>3275</v>
      </c>
      <c r="S543" s="76" t="s">
        <v>883</v>
      </c>
      <c r="T543" s="76" t="s">
        <v>322</v>
      </c>
      <c r="U543" s="76" t="s">
        <v>323</v>
      </c>
      <c r="V543" s="76" t="s">
        <v>324</v>
      </c>
      <c r="W543" s="76" t="s">
        <v>325</v>
      </c>
      <c r="X543" s="76" t="s">
        <v>326</v>
      </c>
      <c r="Y543" s="76" t="s">
        <v>633</v>
      </c>
      <c r="Z543" s="76" t="s">
        <v>633</v>
      </c>
      <c r="AA543" s="76" t="s">
        <v>3514</v>
      </c>
      <c r="AB543" s="76">
        <v>791</v>
      </c>
    </row>
    <row r="544" spans="1:28" ht="18.75" customHeight="1" x14ac:dyDescent="0.55000000000000004">
      <c r="A544" s="101">
        <v>244161</v>
      </c>
      <c r="B544" s="76" t="s">
        <v>907</v>
      </c>
      <c r="C544" s="76" t="s">
        <v>640</v>
      </c>
      <c r="D544" s="76" t="s">
        <v>322</v>
      </c>
      <c r="E544" s="76" t="s">
        <v>647</v>
      </c>
      <c r="F544" s="76" t="s">
        <v>627</v>
      </c>
      <c r="G544" s="106">
        <v>45598</v>
      </c>
      <c r="H544" s="106">
        <v>45619</v>
      </c>
      <c r="I544" s="76" t="s">
        <v>3457</v>
      </c>
      <c r="J544" s="76" t="s">
        <v>633</v>
      </c>
      <c r="K544" s="76" t="s">
        <v>3458</v>
      </c>
      <c r="L544" s="76" t="s">
        <v>3459</v>
      </c>
      <c r="M544" s="76" t="s">
        <v>733</v>
      </c>
      <c r="N544" s="76" t="s">
        <v>908</v>
      </c>
      <c r="O544" s="76" t="s">
        <v>629</v>
      </c>
      <c r="P544" s="76" t="s">
        <v>3273</v>
      </c>
      <c r="Q544" s="76" t="s">
        <v>3460</v>
      </c>
      <c r="R544" s="76" t="s">
        <v>3275</v>
      </c>
      <c r="S544" s="76" t="s">
        <v>883</v>
      </c>
      <c r="T544" s="76" t="s">
        <v>322</v>
      </c>
      <c r="U544" s="76" t="s">
        <v>323</v>
      </c>
      <c r="V544" s="76" t="s">
        <v>324</v>
      </c>
      <c r="W544" s="76" t="s">
        <v>325</v>
      </c>
      <c r="X544" s="76" t="s">
        <v>326</v>
      </c>
      <c r="Y544" s="76" t="s">
        <v>633</v>
      </c>
      <c r="Z544" s="76" t="s">
        <v>633</v>
      </c>
      <c r="AA544" s="76" t="s">
        <v>3519</v>
      </c>
      <c r="AB544" s="76">
        <v>792</v>
      </c>
    </row>
    <row r="545" spans="1:28" ht="18.75" customHeight="1" x14ac:dyDescent="0.55000000000000004">
      <c r="A545" s="101">
        <v>244162</v>
      </c>
      <c r="B545" s="76" t="s">
        <v>1463</v>
      </c>
      <c r="C545" s="76" t="s">
        <v>640</v>
      </c>
      <c r="D545" s="76" t="s">
        <v>322</v>
      </c>
      <c r="E545" s="76" t="s">
        <v>647</v>
      </c>
      <c r="F545" s="76" t="s">
        <v>627</v>
      </c>
      <c r="G545" s="106">
        <v>45613</v>
      </c>
      <c r="H545" s="106">
        <v>45676</v>
      </c>
      <c r="I545" s="76" t="s">
        <v>3462</v>
      </c>
      <c r="J545" s="76" t="s">
        <v>633</v>
      </c>
      <c r="K545" s="76" t="s">
        <v>3463</v>
      </c>
      <c r="L545" s="76" t="s">
        <v>1079</v>
      </c>
      <c r="M545" s="76" t="s">
        <v>1460</v>
      </c>
      <c r="N545" s="76" t="s">
        <v>882</v>
      </c>
      <c r="O545" s="76" t="s">
        <v>629</v>
      </c>
      <c r="P545" s="76" t="s">
        <v>3273</v>
      </c>
      <c r="Q545" s="76" t="s">
        <v>3464</v>
      </c>
      <c r="R545" s="76" t="s">
        <v>3275</v>
      </c>
      <c r="S545" s="76" t="s">
        <v>888</v>
      </c>
      <c r="T545" s="76" t="s">
        <v>322</v>
      </c>
      <c r="U545" s="76" t="s">
        <v>323</v>
      </c>
      <c r="V545" s="76" t="s">
        <v>324</v>
      </c>
      <c r="W545" s="76" t="s">
        <v>325</v>
      </c>
      <c r="X545" s="76" t="s">
        <v>326</v>
      </c>
      <c r="Y545" s="76" t="s">
        <v>633</v>
      </c>
      <c r="Z545" s="76" t="s">
        <v>633</v>
      </c>
      <c r="AA545" s="76" t="s">
        <v>3524</v>
      </c>
      <c r="AB545" s="76">
        <v>793</v>
      </c>
    </row>
    <row r="546" spans="1:28" ht="18.75" customHeight="1" x14ac:dyDescent="0.55000000000000004">
      <c r="A546" s="101">
        <v>244163</v>
      </c>
      <c r="B546" s="76" t="s">
        <v>3226</v>
      </c>
      <c r="C546" s="76" t="s">
        <v>640</v>
      </c>
      <c r="D546" s="76" t="s">
        <v>322</v>
      </c>
      <c r="E546" s="76" t="s">
        <v>647</v>
      </c>
      <c r="F546" s="76" t="s">
        <v>627</v>
      </c>
      <c r="G546" s="106">
        <v>45669</v>
      </c>
      <c r="H546" s="106">
        <v>45704</v>
      </c>
      <c r="I546" s="76" t="s">
        <v>3466</v>
      </c>
      <c r="J546" s="76" t="s">
        <v>633</v>
      </c>
      <c r="K546" s="76" t="s">
        <v>3467</v>
      </c>
      <c r="L546" s="76" t="s">
        <v>627</v>
      </c>
      <c r="M546" s="76" t="s">
        <v>1461</v>
      </c>
      <c r="N546" s="76" t="s">
        <v>1191</v>
      </c>
      <c r="O546" s="76" t="s">
        <v>629</v>
      </c>
      <c r="P546" s="76" t="s">
        <v>3273</v>
      </c>
      <c r="Q546" s="76" t="s">
        <v>3468</v>
      </c>
      <c r="R546" s="76" t="s">
        <v>3275</v>
      </c>
      <c r="S546" s="76" t="s">
        <v>888</v>
      </c>
      <c r="T546" s="76" t="s">
        <v>322</v>
      </c>
      <c r="U546" s="76" t="s">
        <v>323</v>
      </c>
      <c r="V546" s="76" t="s">
        <v>324</v>
      </c>
      <c r="W546" s="76" t="s">
        <v>325</v>
      </c>
      <c r="X546" s="76" t="s">
        <v>326</v>
      </c>
      <c r="Y546" s="76" t="s">
        <v>633</v>
      </c>
      <c r="Z546" s="76" t="s">
        <v>633</v>
      </c>
      <c r="AA546" s="76" t="s">
        <v>3529</v>
      </c>
      <c r="AB546" s="76">
        <v>794</v>
      </c>
    </row>
    <row r="547" spans="1:28" ht="18.75" customHeight="1" x14ac:dyDescent="0.55000000000000004">
      <c r="A547" s="101">
        <v>244164</v>
      </c>
      <c r="B547" s="76" t="s">
        <v>909</v>
      </c>
      <c r="C547" s="76" t="s">
        <v>640</v>
      </c>
      <c r="D547" s="76" t="s">
        <v>322</v>
      </c>
      <c r="E547" s="76" t="s">
        <v>647</v>
      </c>
      <c r="F547" s="76" t="s">
        <v>627</v>
      </c>
      <c r="G547" s="106">
        <v>45631</v>
      </c>
      <c r="H547" s="106">
        <v>45694</v>
      </c>
      <c r="I547" s="76" t="s">
        <v>3470</v>
      </c>
      <c r="J547" s="76" t="s">
        <v>633</v>
      </c>
      <c r="K547" s="76" t="s">
        <v>1464</v>
      </c>
      <c r="L547" s="76" t="s">
        <v>627</v>
      </c>
      <c r="M547" s="76" t="s">
        <v>1461</v>
      </c>
      <c r="N547" s="76" t="s">
        <v>1191</v>
      </c>
      <c r="O547" s="76" t="s">
        <v>629</v>
      </c>
      <c r="P547" s="76" t="s">
        <v>3273</v>
      </c>
      <c r="Q547" s="76" t="s">
        <v>3471</v>
      </c>
      <c r="R547" s="76" t="s">
        <v>3275</v>
      </c>
      <c r="S547" s="76" t="s">
        <v>883</v>
      </c>
      <c r="T547" s="76" t="s">
        <v>322</v>
      </c>
      <c r="U547" s="76" t="s">
        <v>323</v>
      </c>
      <c r="V547" s="76" t="s">
        <v>324</v>
      </c>
      <c r="W547" s="76" t="s">
        <v>325</v>
      </c>
      <c r="X547" s="76" t="s">
        <v>326</v>
      </c>
      <c r="Y547" s="76" t="s">
        <v>633</v>
      </c>
      <c r="Z547" s="76" t="s">
        <v>633</v>
      </c>
      <c r="AA547" s="76" t="s">
        <v>3533</v>
      </c>
      <c r="AB547" s="76">
        <v>795</v>
      </c>
    </row>
    <row r="548" spans="1:28" ht="18.75" customHeight="1" x14ac:dyDescent="0.55000000000000004">
      <c r="A548" s="101">
        <v>244165</v>
      </c>
      <c r="B548" s="76" t="s">
        <v>1192</v>
      </c>
      <c r="C548" s="76" t="s">
        <v>640</v>
      </c>
      <c r="D548" s="76" t="s">
        <v>322</v>
      </c>
      <c r="E548" s="76" t="s">
        <v>647</v>
      </c>
      <c r="F548" s="76" t="s">
        <v>627</v>
      </c>
      <c r="G548" s="106">
        <v>45595</v>
      </c>
      <c r="H548" s="106">
        <v>45651</v>
      </c>
      <c r="I548" s="76" t="s">
        <v>3473</v>
      </c>
      <c r="J548" s="76" t="s">
        <v>633</v>
      </c>
      <c r="K548" s="76" t="s">
        <v>1664</v>
      </c>
      <c r="L548" s="76" t="s">
        <v>796</v>
      </c>
      <c r="M548" s="76" t="s">
        <v>1453</v>
      </c>
      <c r="N548" s="76" t="s">
        <v>911</v>
      </c>
      <c r="O548" s="76" t="s">
        <v>629</v>
      </c>
      <c r="P548" s="76" t="s">
        <v>3273</v>
      </c>
      <c r="Q548" s="76" t="s">
        <v>3474</v>
      </c>
      <c r="R548" s="76" t="s">
        <v>3275</v>
      </c>
      <c r="S548" s="76" t="s">
        <v>888</v>
      </c>
      <c r="T548" s="76" t="s">
        <v>322</v>
      </c>
      <c r="U548" s="76" t="s">
        <v>323</v>
      </c>
      <c r="V548" s="76" t="s">
        <v>324</v>
      </c>
      <c r="W548" s="76" t="s">
        <v>325</v>
      </c>
      <c r="X548" s="76" t="s">
        <v>326</v>
      </c>
      <c r="Y548" s="76" t="s">
        <v>633</v>
      </c>
      <c r="Z548" s="76" t="s">
        <v>633</v>
      </c>
      <c r="AA548" s="76" t="s">
        <v>3537</v>
      </c>
      <c r="AB548" s="76">
        <v>796</v>
      </c>
    </row>
    <row r="549" spans="1:28" ht="18.75" customHeight="1" x14ac:dyDescent="0.55000000000000004">
      <c r="A549" s="101">
        <v>244166</v>
      </c>
      <c r="B549" s="76" t="s">
        <v>1465</v>
      </c>
      <c r="C549" s="76" t="s">
        <v>640</v>
      </c>
      <c r="D549" s="76" t="s">
        <v>322</v>
      </c>
      <c r="E549" s="76" t="s">
        <v>647</v>
      </c>
      <c r="F549" s="76" t="s">
        <v>627</v>
      </c>
      <c r="G549" s="106">
        <v>45612</v>
      </c>
      <c r="H549" s="106">
        <v>45675</v>
      </c>
      <c r="I549" s="76" t="s">
        <v>3476</v>
      </c>
      <c r="J549" s="76" t="s">
        <v>633</v>
      </c>
      <c r="K549" s="76" t="s">
        <v>3477</v>
      </c>
      <c r="L549" s="76" t="s">
        <v>627</v>
      </c>
      <c r="M549" s="76" t="s">
        <v>1461</v>
      </c>
      <c r="N549" s="76" t="s">
        <v>882</v>
      </c>
      <c r="O549" s="76" t="s">
        <v>629</v>
      </c>
      <c r="P549" s="76" t="s">
        <v>3273</v>
      </c>
      <c r="Q549" s="76" t="s">
        <v>3478</v>
      </c>
      <c r="R549" s="76" t="s">
        <v>3275</v>
      </c>
      <c r="S549" s="76" t="s">
        <v>888</v>
      </c>
      <c r="T549" s="76" t="s">
        <v>322</v>
      </c>
      <c r="U549" s="76" t="s">
        <v>323</v>
      </c>
      <c r="V549" s="76" t="s">
        <v>324</v>
      </c>
      <c r="W549" s="76" t="s">
        <v>325</v>
      </c>
      <c r="X549" s="76" t="s">
        <v>326</v>
      </c>
      <c r="Y549" s="76" t="s">
        <v>633</v>
      </c>
      <c r="Z549" s="76" t="s">
        <v>633</v>
      </c>
      <c r="AA549" s="76" t="s">
        <v>3541</v>
      </c>
      <c r="AB549" s="76">
        <v>797</v>
      </c>
    </row>
    <row r="550" spans="1:28" ht="18.75" customHeight="1" x14ac:dyDescent="0.55000000000000004">
      <c r="A550" s="101">
        <v>244167</v>
      </c>
      <c r="B550" s="76" t="s">
        <v>910</v>
      </c>
      <c r="C550" s="76" t="s">
        <v>640</v>
      </c>
      <c r="D550" s="76" t="s">
        <v>322</v>
      </c>
      <c r="E550" s="76" t="s">
        <v>647</v>
      </c>
      <c r="F550" s="76" t="s">
        <v>627</v>
      </c>
      <c r="G550" s="106">
        <v>45613</v>
      </c>
      <c r="H550" s="106">
        <v>45676</v>
      </c>
      <c r="I550" s="76" t="s">
        <v>3480</v>
      </c>
      <c r="J550" s="76" t="s">
        <v>633</v>
      </c>
      <c r="K550" s="76" t="s">
        <v>3481</v>
      </c>
      <c r="L550" s="76" t="s">
        <v>627</v>
      </c>
      <c r="M550" s="76" t="s">
        <v>1459</v>
      </c>
      <c r="N550" s="76" t="s">
        <v>882</v>
      </c>
      <c r="O550" s="76" t="s">
        <v>629</v>
      </c>
      <c r="P550" s="76" t="s">
        <v>3273</v>
      </c>
      <c r="Q550" s="76" t="s">
        <v>3482</v>
      </c>
      <c r="R550" s="76" t="s">
        <v>3275</v>
      </c>
      <c r="S550" s="76" t="s">
        <v>883</v>
      </c>
      <c r="T550" s="76" t="s">
        <v>322</v>
      </c>
      <c r="U550" s="76" t="s">
        <v>323</v>
      </c>
      <c r="V550" s="76" t="s">
        <v>324</v>
      </c>
      <c r="W550" s="76" t="s">
        <v>325</v>
      </c>
      <c r="X550" s="76" t="s">
        <v>326</v>
      </c>
      <c r="Y550" s="76" t="s">
        <v>633</v>
      </c>
      <c r="Z550" s="76" t="s">
        <v>633</v>
      </c>
      <c r="AA550" s="76" t="s">
        <v>3543</v>
      </c>
      <c r="AB550" s="76">
        <v>798</v>
      </c>
    </row>
    <row r="551" spans="1:28" ht="18.75" customHeight="1" x14ac:dyDescent="0.55000000000000004">
      <c r="A551" s="101">
        <v>244168</v>
      </c>
      <c r="B551" s="76" t="s">
        <v>1467</v>
      </c>
      <c r="C551" s="76" t="s">
        <v>640</v>
      </c>
      <c r="D551" s="76" t="s">
        <v>322</v>
      </c>
      <c r="E551" s="76" t="s">
        <v>647</v>
      </c>
      <c r="F551" s="76" t="s">
        <v>627</v>
      </c>
      <c r="G551" s="106">
        <v>45570</v>
      </c>
      <c r="H551" s="106">
        <v>45598</v>
      </c>
      <c r="I551" s="76" t="s">
        <v>3484</v>
      </c>
      <c r="J551" s="76" t="s">
        <v>633</v>
      </c>
      <c r="K551" s="76" t="s">
        <v>1468</v>
      </c>
      <c r="L551" s="76" t="s">
        <v>627</v>
      </c>
      <c r="M551" s="76" t="s">
        <v>1460</v>
      </c>
      <c r="N551" s="76" t="s">
        <v>895</v>
      </c>
      <c r="O551" s="76" t="s">
        <v>629</v>
      </c>
      <c r="P551" s="76" t="s">
        <v>3273</v>
      </c>
      <c r="Q551" s="76" t="s">
        <v>3485</v>
      </c>
      <c r="R551" s="76" t="s">
        <v>3275</v>
      </c>
      <c r="S551" s="76" t="s">
        <v>888</v>
      </c>
      <c r="T551" s="76" t="s">
        <v>322</v>
      </c>
      <c r="U551" s="76" t="s">
        <v>323</v>
      </c>
      <c r="V551" s="76" t="s">
        <v>324</v>
      </c>
      <c r="W551" s="76" t="s">
        <v>325</v>
      </c>
      <c r="X551" s="76" t="s">
        <v>326</v>
      </c>
      <c r="Y551" s="76" t="s">
        <v>633</v>
      </c>
      <c r="Z551" s="76" t="s">
        <v>633</v>
      </c>
      <c r="AA551" s="76" t="s">
        <v>3548</v>
      </c>
      <c r="AB551" s="76">
        <v>799</v>
      </c>
    </row>
    <row r="552" spans="1:28" ht="18.75" customHeight="1" x14ac:dyDescent="0.55000000000000004">
      <c r="A552" s="101">
        <v>244169</v>
      </c>
      <c r="B552" s="76" t="s">
        <v>3487</v>
      </c>
      <c r="C552" s="76" t="s">
        <v>640</v>
      </c>
      <c r="D552" s="76" t="s">
        <v>322</v>
      </c>
      <c r="E552" s="76" t="s">
        <v>647</v>
      </c>
      <c r="F552" s="76" t="s">
        <v>627</v>
      </c>
      <c r="G552" s="106">
        <v>45577</v>
      </c>
      <c r="H552" s="106">
        <v>45710</v>
      </c>
      <c r="I552" s="76" t="s">
        <v>3488</v>
      </c>
      <c r="J552" s="76" t="s">
        <v>633</v>
      </c>
      <c r="K552" s="76" t="s">
        <v>3489</v>
      </c>
      <c r="L552" s="76" t="s">
        <v>627</v>
      </c>
      <c r="M552" s="76" t="s">
        <v>1459</v>
      </c>
      <c r="N552" s="76" t="s">
        <v>1466</v>
      </c>
      <c r="O552" s="76" t="s">
        <v>629</v>
      </c>
      <c r="P552" s="76" t="s">
        <v>3273</v>
      </c>
      <c r="Q552" s="76" t="s">
        <v>3490</v>
      </c>
      <c r="R552" s="76" t="s">
        <v>3275</v>
      </c>
      <c r="S552" s="76" t="s">
        <v>883</v>
      </c>
      <c r="T552" s="76" t="s">
        <v>322</v>
      </c>
      <c r="U552" s="76" t="s">
        <v>323</v>
      </c>
      <c r="V552" s="76" t="s">
        <v>324</v>
      </c>
      <c r="W552" s="76" t="s">
        <v>325</v>
      </c>
      <c r="X552" s="76" t="s">
        <v>326</v>
      </c>
      <c r="Y552" s="76" t="s">
        <v>633</v>
      </c>
      <c r="Z552" s="76" t="s">
        <v>633</v>
      </c>
      <c r="AA552" s="76" t="s">
        <v>3550</v>
      </c>
      <c r="AB552" s="76">
        <v>800</v>
      </c>
    </row>
    <row r="553" spans="1:28" ht="18.75" customHeight="1" x14ac:dyDescent="0.55000000000000004">
      <c r="A553" s="101">
        <v>244170</v>
      </c>
      <c r="B553" s="76" t="s">
        <v>3492</v>
      </c>
      <c r="C553" s="76" t="s">
        <v>640</v>
      </c>
      <c r="D553" s="76" t="s">
        <v>322</v>
      </c>
      <c r="E553" s="76" t="s">
        <v>647</v>
      </c>
      <c r="F553" s="76" t="s">
        <v>627</v>
      </c>
      <c r="G553" s="106">
        <v>45592</v>
      </c>
      <c r="H553" s="106">
        <v>45711</v>
      </c>
      <c r="I553" s="76" t="s">
        <v>3493</v>
      </c>
      <c r="J553" s="76" t="s">
        <v>633</v>
      </c>
      <c r="K553" s="76" t="s">
        <v>3494</v>
      </c>
      <c r="L553" s="76" t="s">
        <v>3495</v>
      </c>
      <c r="M553" s="76" t="s">
        <v>920</v>
      </c>
      <c r="N553" s="76" t="s">
        <v>3496</v>
      </c>
      <c r="O553" s="76" t="s">
        <v>629</v>
      </c>
      <c r="P553" s="76" t="s">
        <v>3273</v>
      </c>
      <c r="Q553" s="76" t="s">
        <v>3497</v>
      </c>
      <c r="R553" s="76" t="s">
        <v>3275</v>
      </c>
      <c r="S553" s="76" t="s">
        <v>883</v>
      </c>
      <c r="T553" s="76" t="s">
        <v>322</v>
      </c>
      <c r="U553" s="76" t="s">
        <v>323</v>
      </c>
      <c r="V553" s="76" t="s">
        <v>324</v>
      </c>
      <c r="W553" s="76" t="s">
        <v>325</v>
      </c>
      <c r="X553" s="76" t="s">
        <v>326</v>
      </c>
      <c r="Y553" s="76" t="s">
        <v>633</v>
      </c>
      <c r="Z553" s="76" t="s">
        <v>633</v>
      </c>
      <c r="AA553" s="76" t="s">
        <v>3553</v>
      </c>
      <c r="AB553" s="76">
        <v>801</v>
      </c>
    </row>
    <row r="554" spans="1:28" ht="18.75" customHeight="1" x14ac:dyDescent="0.55000000000000004">
      <c r="A554" s="101">
        <v>244171</v>
      </c>
      <c r="B554" s="76" t="s">
        <v>3499</v>
      </c>
      <c r="C554" s="76" t="s">
        <v>640</v>
      </c>
      <c r="D554" s="76" t="s">
        <v>322</v>
      </c>
      <c r="E554" s="76" t="s">
        <v>647</v>
      </c>
      <c r="F554" s="76" t="s">
        <v>627</v>
      </c>
      <c r="G554" s="106">
        <v>45566</v>
      </c>
      <c r="H554" s="106">
        <v>45636</v>
      </c>
      <c r="I554" s="76" t="s">
        <v>3500</v>
      </c>
      <c r="J554" s="76" t="s">
        <v>633</v>
      </c>
      <c r="K554" s="76" t="s">
        <v>3501</v>
      </c>
      <c r="L554" s="76" t="s">
        <v>627</v>
      </c>
      <c r="M554" s="76" t="s">
        <v>1460</v>
      </c>
      <c r="N554" s="76" t="s">
        <v>882</v>
      </c>
      <c r="O554" s="76" t="s">
        <v>629</v>
      </c>
      <c r="P554" s="76" t="s">
        <v>3273</v>
      </c>
      <c r="Q554" s="76" t="s">
        <v>3502</v>
      </c>
      <c r="R554" s="76" t="s">
        <v>3275</v>
      </c>
      <c r="S554" s="76" t="s">
        <v>883</v>
      </c>
      <c r="T554" s="76" t="s">
        <v>322</v>
      </c>
      <c r="U554" s="76" t="s">
        <v>323</v>
      </c>
      <c r="V554" s="76" t="s">
        <v>324</v>
      </c>
      <c r="W554" s="76" t="s">
        <v>325</v>
      </c>
      <c r="X554" s="76" t="s">
        <v>326</v>
      </c>
      <c r="Y554" s="76" t="s">
        <v>633</v>
      </c>
      <c r="Z554" s="76" t="s">
        <v>633</v>
      </c>
      <c r="AA554" s="76" t="s">
        <v>3558</v>
      </c>
      <c r="AB554" s="76">
        <v>802</v>
      </c>
    </row>
    <row r="555" spans="1:28" ht="18.75" customHeight="1" x14ac:dyDescent="0.55000000000000004">
      <c r="A555" s="101">
        <v>244172</v>
      </c>
      <c r="B555" s="76" t="s">
        <v>919</v>
      </c>
      <c r="C555" s="76" t="s">
        <v>640</v>
      </c>
      <c r="D555" s="76" t="s">
        <v>322</v>
      </c>
      <c r="E555" s="76" t="s">
        <v>647</v>
      </c>
      <c r="F555" s="76" t="s">
        <v>627</v>
      </c>
      <c r="G555" s="106">
        <v>45570</v>
      </c>
      <c r="H555" s="106">
        <v>45689</v>
      </c>
      <c r="I555" s="76" t="s">
        <v>3504</v>
      </c>
      <c r="J555" s="76" t="s">
        <v>633</v>
      </c>
      <c r="K555" s="76" t="s">
        <v>1469</v>
      </c>
      <c r="L555" s="76" t="s">
        <v>627</v>
      </c>
      <c r="M555" s="76" t="s">
        <v>1446</v>
      </c>
      <c r="N555" s="76" t="s">
        <v>882</v>
      </c>
      <c r="O555" s="76" t="s">
        <v>629</v>
      </c>
      <c r="P555" s="76" t="s">
        <v>3273</v>
      </c>
      <c r="Q555" s="76" t="s">
        <v>3505</v>
      </c>
      <c r="R555" s="76" t="s">
        <v>3275</v>
      </c>
      <c r="S555" s="76" t="s">
        <v>888</v>
      </c>
      <c r="T555" s="76" t="s">
        <v>322</v>
      </c>
      <c r="U555" s="76" t="s">
        <v>323</v>
      </c>
      <c r="V555" s="76" t="s">
        <v>324</v>
      </c>
      <c r="W555" s="76" t="s">
        <v>325</v>
      </c>
      <c r="X555" s="76" t="s">
        <v>326</v>
      </c>
      <c r="Y555" s="76" t="s">
        <v>633</v>
      </c>
      <c r="Z555" s="76" t="s">
        <v>633</v>
      </c>
      <c r="AA555" s="76" t="s">
        <v>3564</v>
      </c>
      <c r="AB555" s="76">
        <v>803</v>
      </c>
    </row>
    <row r="556" spans="1:28" ht="18.75" customHeight="1" x14ac:dyDescent="0.55000000000000004">
      <c r="A556" s="101">
        <v>244173</v>
      </c>
      <c r="B556" s="76" t="s">
        <v>912</v>
      </c>
      <c r="C556" s="76" t="s">
        <v>640</v>
      </c>
      <c r="D556" s="76" t="s">
        <v>322</v>
      </c>
      <c r="E556" s="76" t="s">
        <v>647</v>
      </c>
      <c r="F556" s="76" t="s">
        <v>627</v>
      </c>
      <c r="G556" s="106">
        <v>45575</v>
      </c>
      <c r="H556" s="106">
        <v>45708</v>
      </c>
      <c r="I556" s="76" t="s">
        <v>3507</v>
      </c>
      <c r="J556" s="76" t="s">
        <v>633</v>
      </c>
      <c r="K556" s="76" t="s">
        <v>3508</v>
      </c>
      <c r="L556" s="76" t="s">
        <v>627</v>
      </c>
      <c r="M556" s="76" t="s">
        <v>1453</v>
      </c>
      <c r="N556" s="76" t="s">
        <v>895</v>
      </c>
      <c r="O556" s="76" t="s">
        <v>629</v>
      </c>
      <c r="P556" s="76" t="s">
        <v>3273</v>
      </c>
      <c r="Q556" s="76" t="s">
        <v>3509</v>
      </c>
      <c r="R556" s="76" t="s">
        <v>3275</v>
      </c>
      <c r="S556" s="76" t="s">
        <v>883</v>
      </c>
      <c r="T556" s="76" t="s">
        <v>322</v>
      </c>
      <c r="U556" s="76" t="s">
        <v>323</v>
      </c>
      <c r="V556" s="76" t="s">
        <v>324</v>
      </c>
      <c r="W556" s="76" t="s">
        <v>325</v>
      </c>
      <c r="X556" s="76" t="s">
        <v>326</v>
      </c>
      <c r="Y556" s="76" t="s">
        <v>633</v>
      </c>
      <c r="Z556" s="76" t="s">
        <v>633</v>
      </c>
      <c r="AA556" s="76" t="s">
        <v>3568</v>
      </c>
      <c r="AB556" s="76">
        <v>804</v>
      </c>
    </row>
    <row r="557" spans="1:28" ht="18.75" customHeight="1" x14ac:dyDescent="0.55000000000000004">
      <c r="A557" s="101">
        <v>244174</v>
      </c>
      <c r="B557" s="76" t="s">
        <v>3511</v>
      </c>
      <c r="C557" s="76" t="s">
        <v>640</v>
      </c>
      <c r="D557" s="76" t="s">
        <v>322</v>
      </c>
      <c r="E557" s="76" t="s">
        <v>647</v>
      </c>
      <c r="F557" s="76" t="s">
        <v>627</v>
      </c>
      <c r="G557" s="106">
        <v>45608</v>
      </c>
      <c r="H557" s="106">
        <v>45643</v>
      </c>
      <c r="I557" s="76" t="s">
        <v>3512</v>
      </c>
      <c r="J557" s="76" t="s">
        <v>633</v>
      </c>
      <c r="K557" s="76" t="s">
        <v>3513</v>
      </c>
      <c r="L557" s="76" t="s">
        <v>1471</v>
      </c>
      <c r="M557" s="76" t="s">
        <v>886</v>
      </c>
      <c r="N557" s="76" t="s">
        <v>913</v>
      </c>
      <c r="O557" s="76" t="s">
        <v>629</v>
      </c>
      <c r="P557" s="76" t="s">
        <v>3273</v>
      </c>
      <c r="Q557" s="76" t="s">
        <v>3371</v>
      </c>
      <c r="R557" s="76" t="s">
        <v>3275</v>
      </c>
      <c r="S557" s="76" t="s">
        <v>883</v>
      </c>
      <c r="T557" s="76" t="s">
        <v>322</v>
      </c>
      <c r="U557" s="76" t="s">
        <v>323</v>
      </c>
      <c r="V557" s="76" t="s">
        <v>324</v>
      </c>
      <c r="W557" s="76" t="s">
        <v>325</v>
      </c>
      <c r="X557" s="76" t="s">
        <v>326</v>
      </c>
      <c r="Y557" s="76" t="s">
        <v>633</v>
      </c>
      <c r="Z557" s="76" t="s">
        <v>633</v>
      </c>
      <c r="AA557" s="76" t="s">
        <v>3572</v>
      </c>
      <c r="AB557" s="76">
        <v>805</v>
      </c>
    </row>
    <row r="558" spans="1:28" ht="18.75" customHeight="1" x14ac:dyDescent="0.55000000000000004">
      <c r="A558" s="101">
        <v>244175</v>
      </c>
      <c r="B558" s="76" t="s">
        <v>3515</v>
      </c>
      <c r="C558" s="76" t="s">
        <v>640</v>
      </c>
      <c r="D558" s="76" t="s">
        <v>322</v>
      </c>
      <c r="E558" s="76" t="s">
        <v>647</v>
      </c>
      <c r="F558" s="76" t="s">
        <v>627</v>
      </c>
      <c r="G558" s="106">
        <v>45576</v>
      </c>
      <c r="H558" s="106">
        <v>45667</v>
      </c>
      <c r="I558" s="76" t="s">
        <v>3516</v>
      </c>
      <c r="J558" s="76" t="s">
        <v>633</v>
      </c>
      <c r="K558" s="76" t="s">
        <v>3517</v>
      </c>
      <c r="L558" s="76" t="s">
        <v>3327</v>
      </c>
      <c r="M558" s="76" t="s">
        <v>1448</v>
      </c>
      <c r="N558" s="76" t="s">
        <v>882</v>
      </c>
      <c r="O558" s="76" t="s">
        <v>629</v>
      </c>
      <c r="P558" s="76" t="s">
        <v>3273</v>
      </c>
      <c r="Q558" s="76" t="s">
        <v>3518</v>
      </c>
      <c r="R558" s="76" t="s">
        <v>3275</v>
      </c>
      <c r="S558" s="76" t="s">
        <v>883</v>
      </c>
      <c r="T558" s="76" t="s">
        <v>322</v>
      </c>
      <c r="U558" s="76" t="s">
        <v>323</v>
      </c>
      <c r="V558" s="76" t="s">
        <v>324</v>
      </c>
      <c r="W558" s="76" t="s">
        <v>325</v>
      </c>
      <c r="X558" s="76" t="s">
        <v>326</v>
      </c>
      <c r="Y558" s="76" t="s">
        <v>633</v>
      </c>
      <c r="Z558" s="76" t="s">
        <v>633</v>
      </c>
      <c r="AA558" s="76" t="s">
        <v>3574</v>
      </c>
      <c r="AB558" s="76">
        <v>806</v>
      </c>
    </row>
    <row r="559" spans="1:28" ht="18.75" customHeight="1" x14ac:dyDescent="0.55000000000000004">
      <c r="A559" s="101">
        <v>244176</v>
      </c>
      <c r="B559" s="76" t="s">
        <v>1473</v>
      </c>
      <c r="C559" s="76" t="s">
        <v>640</v>
      </c>
      <c r="D559" s="76" t="s">
        <v>322</v>
      </c>
      <c r="E559" s="76" t="s">
        <v>647</v>
      </c>
      <c r="F559" s="76" t="s">
        <v>627</v>
      </c>
      <c r="G559" s="106">
        <v>45568</v>
      </c>
      <c r="H559" s="106">
        <v>45694</v>
      </c>
      <c r="I559" s="76" t="s">
        <v>3520</v>
      </c>
      <c r="J559" s="76" t="s">
        <v>633</v>
      </c>
      <c r="K559" s="76" t="s">
        <v>3521</v>
      </c>
      <c r="L559" s="76" t="s">
        <v>3522</v>
      </c>
      <c r="M559" s="76" t="s">
        <v>733</v>
      </c>
      <c r="N559" s="76" t="s">
        <v>914</v>
      </c>
      <c r="O559" s="76" t="s">
        <v>629</v>
      </c>
      <c r="P559" s="76" t="s">
        <v>3273</v>
      </c>
      <c r="Q559" s="76" t="s">
        <v>3523</v>
      </c>
      <c r="R559" s="76" t="s">
        <v>3275</v>
      </c>
      <c r="S559" s="76" t="s">
        <v>883</v>
      </c>
      <c r="T559" s="76" t="s">
        <v>322</v>
      </c>
      <c r="U559" s="76" t="s">
        <v>323</v>
      </c>
      <c r="V559" s="76" t="s">
        <v>324</v>
      </c>
      <c r="W559" s="76" t="s">
        <v>325</v>
      </c>
      <c r="X559" s="76" t="s">
        <v>326</v>
      </c>
      <c r="Y559" s="76" t="s">
        <v>633</v>
      </c>
      <c r="Z559" s="76" t="s">
        <v>633</v>
      </c>
      <c r="AA559" s="76" t="s">
        <v>3578</v>
      </c>
      <c r="AB559" s="76">
        <v>807</v>
      </c>
    </row>
    <row r="560" spans="1:28" ht="18.75" customHeight="1" x14ac:dyDescent="0.55000000000000004">
      <c r="A560" s="101">
        <v>244177</v>
      </c>
      <c r="B560" s="76" t="s">
        <v>3525</v>
      </c>
      <c r="C560" s="76" t="s">
        <v>640</v>
      </c>
      <c r="D560" s="76" t="s">
        <v>322</v>
      </c>
      <c r="E560" s="76" t="s">
        <v>647</v>
      </c>
      <c r="F560" s="76" t="s">
        <v>627</v>
      </c>
      <c r="G560" s="106">
        <v>45572</v>
      </c>
      <c r="H560" s="106">
        <v>45649</v>
      </c>
      <c r="I560" s="76" t="s">
        <v>3526</v>
      </c>
      <c r="J560" s="76" t="s">
        <v>633</v>
      </c>
      <c r="K560" s="76" t="s">
        <v>3527</v>
      </c>
      <c r="L560" s="76" t="s">
        <v>627</v>
      </c>
      <c r="M560" s="76" t="s">
        <v>1459</v>
      </c>
      <c r="N560" s="76" t="s">
        <v>887</v>
      </c>
      <c r="O560" s="76" t="s">
        <v>629</v>
      </c>
      <c r="P560" s="76" t="s">
        <v>3273</v>
      </c>
      <c r="Q560" s="76" t="s">
        <v>3528</v>
      </c>
      <c r="R560" s="76" t="s">
        <v>3275</v>
      </c>
      <c r="S560" s="76" t="s">
        <v>883</v>
      </c>
      <c r="T560" s="76" t="s">
        <v>322</v>
      </c>
      <c r="U560" s="76" t="s">
        <v>323</v>
      </c>
      <c r="V560" s="76" t="s">
        <v>324</v>
      </c>
      <c r="W560" s="76" t="s">
        <v>325</v>
      </c>
      <c r="X560" s="76" t="s">
        <v>326</v>
      </c>
      <c r="Y560" s="76" t="s">
        <v>633</v>
      </c>
      <c r="Z560" s="76" t="s">
        <v>633</v>
      </c>
      <c r="AA560" s="76" t="s">
        <v>3581</v>
      </c>
      <c r="AB560" s="76">
        <v>808</v>
      </c>
    </row>
    <row r="561" spans="1:28" ht="18.75" customHeight="1" x14ac:dyDescent="0.55000000000000004">
      <c r="A561" s="101">
        <v>244178</v>
      </c>
      <c r="B561" s="76" t="s">
        <v>1193</v>
      </c>
      <c r="C561" s="76" t="s">
        <v>640</v>
      </c>
      <c r="D561" s="76" t="s">
        <v>322</v>
      </c>
      <c r="E561" s="76" t="s">
        <v>647</v>
      </c>
      <c r="F561" s="76" t="s">
        <v>627</v>
      </c>
      <c r="G561" s="106">
        <v>45575</v>
      </c>
      <c r="H561" s="106">
        <v>45708</v>
      </c>
      <c r="I561" s="76" t="s">
        <v>3530</v>
      </c>
      <c r="J561" s="76" t="s">
        <v>633</v>
      </c>
      <c r="K561" s="76" t="s">
        <v>1474</v>
      </c>
      <c r="L561" s="76" t="s">
        <v>3531</v>
      </c>
      <c r="M561" s="76" t="s">
        <v>1448</v>
      </c>
      <c r="N561" s="76" t="s">
        <v>895</v>
      </c>
      <c r="O561" s="76" t="s">
        <v>629</v>
      </c>
      <c r="P561" s="76" t="s">
        <v>3273</v>
      </c>
      <c r="Q561" s="76" t="s">
        <v>3532</v>
      </c>
      <c r="R561" s="76" t="s">
        <v>3275</v>
      </c>
      <c r="S561" s="76" t="s">
        <v>883</v>
      </c>
      <c r="T561" s="76" t="s">
        <v>322</v>
      </c>
      <c r="U561" s="76" t="s">
        <v>323</v>
      </c>
      <c r="V561" s="76" t="s">
        <v>324</v>
      </c>
      <c r="W561" s="76" t="s">
        <v>325</v>
      </c>
      <c r="X561" s="76" t="s">
        <v>326</v>
      </c>
      <c r="Y561" s="76" t="s">
        <v>633</v>
      </c>
      <c r="Z561" s="76" t="s">
        <v>633</v>
      </c>
      <c r="AA561" s="76" t="s">
        <v>3586</v>
      </c>
      <c r="AB561" s="76">
        <v>809</v>
      </c>
    </row>
    <row r="562" spans="1:28" ht="18.75" customHeight="1" x14ac:dyDescent="0.55000000000000004">
      <c r="A562" s="101">
        <v>244179</v>
      </c>
      <c r="B562" s="76" t="s">
        <v>1479</v>
      </c>
      <c r="C562" s="76" t="s">
        <v>640</v>
      </c>
      <c r="D562" s="76" t="s">
        <v>322</v>
      </c>
      <c r="E562" s="76" t="s">
        <v>647</v>
      </c>
      <c r="F562" s="76" t="s">
        <v>627</v>
      </c>
      <c r="G562" s="106">
        <v>45570</v>
      </c>
      <c r="H562" s="106">
        <v>45710</v>
      </c>
      <c r="I562" s="76" t="s">
        <v>3534</v>
      </c>
      <c r="J562" s="76" t="s">
        <v>633</v>
      </c>
      <c r="K562" s="76" t="s">
        <v>3535</v>
      </c>
      <c r="L562" s="76" t="s">
        <v>627</v>
      </c>
      <c r="M562" s="76" t="s">
        <v>1461</v>
      </c>
      <c r="N562" s="76" t="s">
        <v>882</v>
      </c>
      <c r="O562" s="76" t="s">
        <v>629</v>
      </c>
      <c r="P562" s="76" t="s">
        <v>3273</v>
      </c>
      <c r="Q562" s="76" t="s">
        <v>3536</v>
      </c>
      <c r="R562" s="76" t="s">
        <v>3275</v>
      </c>
      <c r="S562" s="76" t="s">
        <v>888</v>
      </c>
      <c r="T562" s="76" t="s">
        <v>322</v>
      </c>
      <c r="U562" s="76" t="s">
        <v>323</v>
      </c>
      <c r="V562" s="76" t="s">
        <v>324</v>
      </c>
      <c r="W562" s="76" t="s">
        <v>325</v>
      </c>
      <c r="X562" s="76" t="s">
        <v>326</v>
      </c>
      <c r="Y562" s="76" t="s">
        <v>633</v>
      </c>
      <c r="Z562" s="76" t="s">
        <v>633</v>
      </c>
      <c r="AA562" s="76" t="s">
        <v>3592</v>
      </c>
      <c r="AB562" s="76">
        <v>810</v>
      </c>
    </row>
    <row r="563" spans="1:28" ht="18.75" customHeight="1" x14ac:dyDescent="0.55000000000000004">
      <c r="A563" s="101">
        <v>244180</v>
      </c>
      <c r="B563" s="76" t="s">
        <v>1477</v>
      </c>
      <c r="C563" s="76" t="s">
        <v>640</v>
      </c>
      <c r="D563" s="76" t="s">
        <v>322</v>
      </c>
      <c r="E563" s="76" t="s">
        <v>647</v>
      </c>
      <c r="F563" s="76" t="s">
        <v>627</v>
      </c>
      <c r="G563" s="106">
        <v>45572</v>
      </c>
      <c r="H563" s="106">
        <v>45705</v>
      </c>
      <c r="I563" s="76" t="s">
        <v>3538</v>
      </c>
      <c r="J563" s="76" t="s">
        <v>633</v>
      </c>
      <c r="K563" s="76" t="s">
        <v>3539</v>
      </c>
      <c r="L563" s="76" t="s">
        <v>627</v>
      </c>
      <c r="M563" s="76" t="s">
        <v>1461</v>
      </c>
      <c r="N563" s="76" t="s">
        <v>882</v>
      </c>
      <c r="O563" s="76" t="s">
        <v>629</v>
      </c>
      <c r="P563" s="76" t="s">
        <v>3273</v>
      </c>
      <c r="Q563" s="76" t="s">
        <v>3540</v>
      </c>
      <c r="R563" s="76" t="s">
        <v>3275</v>
      </c>
      <c r="S563" s="76" t="s">
        <v>883</v>
      </c>
      <c r="T563" s="76" t="s">
        <v>322</v>
      </c>
      <c r="U563" s="76" t="s">
        <v>323</v>
      </c>
      <c r="V563" s="76" t="s">
        <v>324</v>
      </c>
      <c r="W563" s="76" t="s">
        <v>325</v>
      </c>
      <c r="X563" s="76" t="s">
        <v>326</v>
      </c>
      <c r="Y563" s="76" t="s">
        <v>633</v>
      </c>
      <c r="Z563" s="76" t="s">
        <v>633</v>
      </c>
      <c r="AA563" s="76" t="s">
        <v>3598</v>
      </c>
      <c r="AB563" s="76">
        <v>811</v>
      </c>
    </row>
    <row r="564" spans="1:28" ht="18.75" customHeight="1" x14ac:dyDescent="0.55000000000000004">
      <c r="A564" s="101">
        <v>244181</v>
      </c>
      <c r="B564" s="76" t="s">
        <v>1478</v>
      </c>
      <c r="C564" s="76" t="s">
        <v>640</v>
      </c>
      <c r="D564" s="76" t="s">
        <v>322</v>
      </c>
      <c r="E564" s="76" t="s">
        <v>647</v>
      </c>
      <c r="F564" s="76" t="s">
        <v>627</v>
      </c>
      <c r="G564" s="106">
        <v>45572</v>
      </c>
      <c r="H564" s="106">
        <v>45705</v>
      </c>
      <c r="I564" s="76" t="s">
        <v>3542</v>
      </c>
      <c r="J564" s="76" t="s">
        <v>633</v>
      </c>
      <c r="K564" s="76" t="s">
        <v>3535</v>
      </c>
      <c r="L564" s="76" t="s">
        <v>627</v>
      </c>
      <c r="M564" s="76" t="s">
        <v>1461</v>
      </c>
      <c r="N564" s="76" t="s">
        <v>882</v>
      </c>
      <c r="O564" s="76" t="s">
        <v>629</v>
      </c>
      <c r="P564" s="76" t="s">
        <v>3273</v>
      </c>
      <c r="Q564" s="76" t="s">
        <v>3536</v>
      </c>
      <c r="R564" s="76" t="s">
        <v>3275</v>
      </c>
      <c r="S564" s="76" t="s">
        <v>888</v>
      </c>
      <c r="T564" s="76" t="s">
        <v>322</v>
      </c>
      <c r="U564" s="76" t="s">
        <v>323</v>
      </c>
      <c r="V564" s="76" t="s">
        <v>324</v>
      </c>
      <c r="W564" s="76" t="s">
        <v>325</v>
      </c>
      <c r="X564" s="76" t="s">
        <v>326</v>
      </c>
      <c r="Y564" s="76" t="s">
        <v>633</v>
      </c>
      <c r="Z564" s="76" t="s">
        <v>633</v>
      </c>
      <c r="AA564" s="76" t="s">
        <v>3603</v>
      </c>
      <c r="AB564" s="76">
        <v>812</v>
      </c>
    </row>
    <row r="565" spans="1:28" ht="18.75" customHeight="1" x14ac:dyDescent="0.55000000000000004">
      <c r="A565" s="101">
        <v>244182</v>
      </c>
      <c r="B565" s="76" t="s">
        <v>3248</v>
      </c>
      <c r="C565" s="76" t="s">
        <v>640</v>
      </c>
      <c r="D565" s="76" t="s">
        <v>322</v>
      </c>
      <c r="E565" s="76" t="s">
        <v>647</v>
      </c>
      <c r="F565" s="76" t="s">
        <v>627</v>
      </c>
      <c r="G565" s="106">
        <v>45573</v>
      </c>
      <c r="H565" s="106">
        <v>45713</v>
      </c>
      <c r="I565" s="76" t="s">
        <v>3544</v>
      </c>
      <c r="J565" s="76" t="s">
        <v>633</v>
      </c>
      <c r="K565" s="76" t="s">
        <v>3545</v>
      </c>
      <c r="L565" s="76" t="s">
        <v>3546</v>
      </c>
      <c r="M565" s="76" t="s">
        <v>668</v>
      </c>
      <c r="N565" s="76" t="s">
        <v>882</v>
      </c>
      <c r="O565" s="76" t="s">
        <v>629</v>
      </c>
      <c r="P565" s="76" t="s">
        <v>3273</v>
      </c>
      <c r="Q565" s="76" t="s">
        <v>3547</v>
      </c>
      <c r="R565" s="76" t="s">
        <v>3275</v>
      </c>
      <c r="S565" s="76" t="s">
        <v>888</v>
      </c>
      <c r="T565" s="76" t="s">
        <v>322</v>
      </c>
      <c r="U565" s="76" t="s">
        <v>323</v>
      </c>
      <c r="V565" s="76" t="s">
        <v>324</v>
      </c>
      <c r="W565" s="76" t="s">
        <v>325</v>
      </c>
      <c r="X565" s="76" t="s">
        <v>326</v>
      </c>
      <c r="Y565" s="76" t="s">
        <v>633</v>
      </c>
      <c r="Z565" s="76" t="s">
        <v>633</v>
      </c>
      <c r="AA565" s="76" t="s">
        <v>3607</v>
      </c>
      <c r="AB565" s="76">
        <v>813</v>
      </c>
    </row>
    <row r="566" spans="1:28" ht="18.75" customHeight="1" x14ac:dyDescent="0.55000000000000004">
      <c r="A566" s="101">
        <v>244183</v>
      </c>
      <c r="B566" s="76" t="s">
        <v>3250</v>
      </c>
      <c r="C566" s="76" t="s">
        <v>640</v>
      </c>
      <c r="D566" s="76" t="s">
        <v>322</v>
      </c>
      <c r="E566" s="76" t="s">
        <v>647</v>
      </c>
      <c r="F566" s="76" t="s">
        <v>627</v>
      </c>
      <c r="G566" s="106">
        <v>45566</v>
      </c>
      <c r="H566" s="106">
        <v>45596</v>
      </c>
      <c r="I566" s="76" t="s">
        <v>1665</v>
      </c>
      <c r="J566" s="76" t="s">
        <v>633</v>
      </c>
      <c r="K566" s="76" t="s">
        <v>1475</v>
      </c>
      <c r="L566" s="76" t="s">
        <v>627</v>
      </c>
      <c r="M566" s="76" t="s">
        <v>1444</v>
      </c>
      <c r="N566" s="76" t="s">
        <v>1476</v>
      </c>
      <c r="O566" s="76" t="s">
        <v>629</v>
      </c>
      <c r="P566" s="76" t="s">
        <v>3273</v>
      </c>
      <c r="Q566" s="76" t="s">
        <v>3549</v>
      </c>
      <c r="R566" s="76" t="s">
        <v>3275</v>
      </c>
      <c r="S566" s="76" t="s">
        <v>883</v>
      </c>
      <c r="T566" s="76" t="s">
        <v>322</v>
      </c>
      <c r="U566" s="76" t="s">
        <v>323</v>
      </c>
      <c r="V566" s="76" t="s">
        <v>324</v>
      </c>
      <c r="W566" s="76" t="s">
        <v>325</v>
      </c>
      <c r="X566" s="76" t="s">
        <v>326</v>
      </c>
      <c r="Y566" s="76" t="s">
        <v>633</v>
      </c>
      <c r="Z566" s="76" t="s">
        <v>633</v>
      </c>
      <c r="AA566" s="76" t="s">
        <v>3611</v>
      </c>
      <c r="AB566" s="76">
        <v>814</v>
      </c>
    </row>
    <row r="567" spans="1:28" ht="18.75" customHeight="1" x14ac:dyDescent="0.55000000000000004">
      <c r="A567" s="101">
        <v>244184</v>
      </c>
      <c r="B567" s="76" t="s">
        <v>918</v>
      </c>
      <c r="C567" s="76" t="s">
        <v>640</v>
      </c>
      <c r="D567" s="76" t="s">
        <v>322</v>
      </c>
      <c r="E567" s="76" t="s">
        <v>647</v>
      </c>
      <c r="F567" s="76" t="s">
        <v>627</v>
      </c>
      <c r="G567" s="106">
        <v>45574</v>
      </c>
      <c r="H567" s="106">
        <v>45630</v>
      </c>
      <c r="I567" s="76" t="s">
        <v>3551</v>
      </c>
      <c r="J567" s="76" t="s">
        <v>633</v>
      </c>
      <c r="K567" s="76" t="s">
        <v>1666</v>
      </c>
      <c r="L567" s="76" t="s">
        <v>627</v>
      </c>
      <c r="M567" s="76" t="s">
        <v>1459</v>
      </c>
      <c r="N567" s="76" t="s">
        <v>882</v>
      </c>
      <c r="O567" s="76" t="s">
        <v>629</v>
      </c>
      <c r="P567" s="76" t="s">
        <v>3273</v>
      </c>
      <c r="Q567" s="76" t="s">
        <v>3552</v>
      </c>
      <c r="R567" s="76" t="s">
        <v>3275</v>
      </c>
      <c r="S567" s="76" t="s">
        <v>883</v>
      </c>
      <c r="T567" s="76" t="s">
        <v>322</v>
      </c>
      <c r="U567" s="76" t="s">
        <v>323</v>
      </c>
      <c r="V567" s="76" t="s">
        <v>324</v>
      </c>
      <c r="W567" s="76" t="s">
        <v>325</v>
      </c>
      <c r="X567" s="76" t="s">
        <v>326</v>
      </c>
      <c r="Y567" s="76" t="s">
        <v>633</v>
      </c>
      <c r="Z567" s="76" t="s">
        <v>633</v>
      </c>
      <c r="AA567" s="76" t="s">
        <v>3615</v>
      </c>
      <c r="AB567" s="76">
        <v>815</v>
      </c>
    </row>
    <row r="568" spans="1:28" ht="18.75" customHeight="1" x14ac:dyDescent="0.55000000000000004">
      <c r="A568" s="101">
        <v>244185</v>
      </c>
      <c r="B568" s="76" t="s">
        <v>3554</v>
      </c>
      <c r="C568" s="76" t="s">
        <v>640</v>
      </c>
      <c r="D568" s="76" t="s">
        <v>322</v>
      </c>
      <c r="E568" s="76" t="s">
        <v>647</v>
      </c>
      <c r="F568" s="76" t="s">
        <v>627</v>
      </c>
      <c r="G568" s="106">
        <v>45568</v>
      </c>
      <c r="H568" s="106">
        <v>45638</v>
      </c>
      <c r="I568" s="76" t="s">
        <v>3555</v>
      </c>
      <c r="J568" s="76" t="s">
        <v>633</v>
      </c>
      <c r="K568" s="76" t="s">
        <v>3556</v>
      </c>
      <c r="L568" s="76" t="s">
        <v>627</v>
      </c>
      <c r="M568" s="76" t="s">
        <v>1448</v>
      </c>
      <c r="N568" s="76" t="s">
        <v>3557</v>
      </c>
      <c r="O568" s="76" t="s">
        <v>629</v>
      </c>
      <c r="P568" s="76" t="s">
        <v>3273</v>
      </c>
      <c r="Q568" s="76" t="s">
        <v>3518</v>
      </c>
      <c r="R568" s="76" t="s">
        <v>3275</v>
      </c>
      <c r="S568" s="76" t="s">
        <v>883</v>
      </c>
      <c r="T568" s="76" t="s">
        <v>322</v>
      </c>
      <c r="U568" s="76" t="s">
        <v>323</v>
      </c>
      <c r="V568" s="76" t="s">
        <v>324</v>
      </c>
      <c r="W568" s="76" t="s">
        <v>325</v>
      </c>
      <c r="X568" s="76" t="s">
        <v>326</v>
      </c>
      <c r="Y568" s="76" t="s">
        <v>633</v>
      </c>
      <c r="Z568" s="76" t="s">
        <v>633</v>
      </c>
      <c r="AA568" s="76" t="s">
        <v>3621</v>
      </c>
      <c r="AB568" s="76">
        <v>816</v>
      </c>
    </row>
    <row r="569" spans="1:28" ht="18.75" customHeight="1" x14ac:dyDescent="0.55000000000000004">
      <c r="A569" s="101">
        <v>244186</v>
      </c>
      <c r="B569" s="76" t="s">
        <v>3559</v>
      </c>
      <c r="C569" s="76" t="s">
        <v>640</v>
      </c>
      <c r="D569" s="76" t="s">
        <v>322</v>
      </c>
      <c r="E569" s="76" t="s">
        <v>647</v>
      </c>
      <c r="F569" s="76" t="s">
        <v>627</v>
      </c>
      <c r="G569" s="106">
        <v>45569</v>
      </c>
      <c r="H569" s="106">
        <v>45674</v>
      </c>
      <c r="I569" s="76" t="s">
        <v>3560</v>
      </c>
      <c r="J569" s="76" t="s">
        <v>633</v>
      </c>
      <c r="K569" s="76" t="s">
        <v>3561</v>
      </c>
      <c r="L569" s="76" t="s">
        <v>627</v>
      </c>
      <c r="M569" s="76" t="s">
        <v>1447</v>
      </c>
      <c r="N569" s="76" t="s">
        <v>3562</v>
      </c>
      <c r="O569" s="76" t="s">
        <v>629</v>
      </c>
      <c r="P569" s="76" t="s">
        <v>3273</v>
      </c>
      <c r="Q569" s="76" t="s">
        <v>3563</v>
      </c>
      <c r="R569" s="76" t="s">
        <v>3275</v>
      </c>
      <c r="S569" s="76" t="s">
        <v>883</v>
      </c>
      <c r="T569" s="76" t="s">
        <v>322</v>
      </c>
      <c r="U569" s="76" t="s">
        <v>323</v>
      </c>
      <c r="V569" s="76" t="s">
        <v>324</v>
      </c>
      <c r="W569" s="76" t="s">
        <v>325</v>
      </c>
      <c r="X569" s="76" t="s">
        <v>326</v>
      </c>
      <c r="Y569" s="76" t="s">
        <v>633</v>
      </c>
      <c r="Z569" s="76" t="s">
        <v>633</v>
      </c>
      <c r="AA569" s="76" t="s">
        <v>3624</v>
      </c>
      <c r="AB569" s="76">
        <v>817</v>
      </c>
    </row>
    <row r="570" spans="1:28" ht="18.75" customHeight="1" x14ac:dyDescent="0.55000000000000004">
      <c r="A570" s="101">
        <v>244187</v>
      </c>
      <c r="B570" s="76" t="s">
        <v>922</v>
      </c>
      <c r="C570" s="76" t="s">
        <v>640</v>
      </c>
      <c r="D570" s="76" t="s">
        <v>322</v>
      </c>
      <c r="E570" s="76" t="s">
        <v>647</v>
      </c>
      <c r="F570" s="76" t="s">
        <v>627</v>
      </c>
      <c r="G570" s="106">
        <v>45576</v>
      </c>
      <c r="H570" s="106">
        <v>45702</v>
      </c>
      <c r="I570" s="76" t="s">
        <v>3565</v>
      </c>
      <c r="J570" s="76" t="s">
        <v>633</v>
      </c>
      <c r="K570" s="76" t="s">
        <v>3566</v>
      </c>
      <c r="L570" s="76" t="s">
        <v>627</v>
      </c>
      <c r="M570" s="76" t="s">
        <v>1446</v>
      </c>
      <c r="N570" s="76" t="s">
        <v>882</v>
      </c>
      <c r="O570" s="76" t="s">
        <v>629</v>
      </c>
      <c r="P570" s="76" t="s">
        <v>3273</v>
      </c>
      <c r="Q570" s="76" t="s">
        <v>3567</v>
      </c>
      <c r="R570" s="76" t="s">
        <v>3275</v>
      </c>
      <c r="S570" s="76" t="s">
        <v>888</v>
      </c>
      <c r="T570" s="76" t="s">
        <v>322</v>
      </c>
      <c r="U570" s="76" t="s">
        <v>323</v>
      </c>
      <c r="V570" s="76" t="s">
        <v>324</v>
      </c>
      <c r="W570" s="76" t="s">
        <v>325</v>
      </c>
      <c r="X570" s="76" t="s">
        <v>326</v>
      </c>
      <c r="Y570" s="76" t="s">
        <v>633</v>
      </c>
      <c r="Z570" s="76" t="s">
        <v>633</v>
      </c>
      <c r="AA570" s="76" t="s">
        <v>3627</v>
      </c>
      <c r="AB570" s="76">
        <v>818</v>
      </c>
    </row>
    <row r="571" spans="1:28" ht="18.75" customHeight="1" x14ac:dyDescent="0.55000000000000004">
      <c r="A571" s="101">
        <v>244188</v>
      </c>
      <c r="B571" s="76" t="s">
        <v>3569</v>
      </c>
      <c r="C571" s="76" t="s">
        <v>640</v>
      </c>
      <c r="D571" s="76" t="s">
        <v>322</v>
      </c>
      <c r="E571" s="76" t="s">
        <v>647</v>
      </c>
      <c r="F571" s="76" t="s">
        <v>627</v>
      </c>
      <c r="G571" s="106">
        <v>45587</v>
      </c>
      <c r="H571" s="106">
        <v>45713</v>
      </c>
      <c r="I571" s="76" t="s">
        <v>3570</v>
      </c>
      <c r="J571" s="76" t="s">
        <v>633</v>
      </c>
      <c r="K571" s="76" t="s">
        <v>3571</v>
      </c>
      <c r="L571" s="76" t="s">
        <v>627</v>
      </c>
      <c r="M571" s="76" t="s">
        <v>1446</v>
      </c>
      <c r="N571" s="76" t="s">
        <v>882</v>
      </c>
      <c r="O571" s="76" t="s">
        <v>629</v>
      </c>
      <c r="P571" s="76" t="s">
        <v>3273</v>
      </c>
      <c r="Q571" s="76" t="s">
        <v>3567</v>
      </c>
      <c r="R571" s="76" t="s">
        <v>3275</v>
      </c>
      <c r="S571" s="76" t="s">
        <v>893</v>
      </c>
      <c r="T571" s="76" t="s">
        <v>322</v>
      </c>
      <c r="U571" s="76" t="s">
        <v>323</v>
      </c>
      <c r="V571" s="76" t="s">
        <v>324</v>
      </c>
      <c r="W571" s="76" t="s">
        <v>325</v>
      </c>
      <c r="X571" s="76" t="s">
        <v>326</v>
      </c>
      <c r="Y571" s="76" t="s">
        <v>633</v>
      </c>
      <c r="Z571" s="76" t="s">
        <v>633</v>
      </c>
      <c r="AA571" s="76" t="s">
        <v>3630</v>
      </c>
      <c r="AB571" s="76">
        <v>819</v>
      </c>
    </row>
    <row r="572" spans="1:28" ht="18.75" customHeight="1" x14ac:dyDescent="0.55000000000000004">
      <c r="A572" s="101">
        <v>244189</v>
      </c>
      <c r="B572" s="76" t="s">
        <v>1480</v>
      </c>
      <c r="C572" s="76" t="s">
        <v>640</v>
      </c>
      <c r="D572" s="76" t="s">
        <v>322</v>
      </c>
      <c r="E572" s="76" t="s">
        <v>647</v>
      </c>
      <c r="F572" s="76" t="s">
        <v>627</v>
      </c>
      <c r="G572" s="106">
        <v>45596</v>
      </c>
      <c r="H572" s="106">
        <v>45715</v>
      </c>
      <c r="I572" s="76" t="s">
        <v>3573</v>
      </c>
      <c r="J572" s="76" t="s">
        <v>633</v>
      </c>
      <c r="K572" s="76" t="s">
        <v>1481</v>
      </c>
      <c r="L572" s="76" t="s">
        <v>627</v>
      </c>
      <c r="M572" s="76" t="s">
        <v>1446</v>
      </c>
      <c r="N572" s="76" t="s">
        <v>882</v>
      </c>
      <c r="O572" s="76" t="s">
        <v>629</v>
      </c>
      <c r="P572" s="76" t="s">
        <v>3273</v>
      </c>
      <c r="Q572" s="76" t="s">
        <v>3567</v>
      </c>
      <c r="R572" s="76" t="s">
        <v>3275</v>
      </c>
      <c r="S572" s="76" t="s">
        <v>888</v>
      </c>
      <c r="T572" s="76" t="s">
        <v>322</v>
      </c>
      <c r="U572" s="76" t="s">
        <v>323</v>
      </c>
      <c r="V572" s="76" t="s">
        <v>324</v>
      </c>
      <c r="W572" s="76" t="s">
        <v>325</v>
      </c>
      <c r="X572" s="76" t="s">
        <v>326</v>
      </c>
      <c r="Y572" s="76" t="s">
        <v>633</v>
      </c>
      <c r="Z572" s="76" t="s">
        <v>633</v>
      </c>
      <c r="AA572" s="76" t="s">
        <v>3634</v>
      </c>
      <c r="AB572" s="76">
        <v>820</v>
      </c>
    </row>
    <row r="573" spans="1:28" ht="18.75" customHeight="1" x14ac:dyDescent="0.55000000000000004">
      <c r="A573" s="101">
        <v>244190</v>
      </c>
      <c r="B573" s="76" t="s">
        <v>923</v>
      </c>
      <c r="C573" s="76" t="s">
        <v>640</v>
      </c>
      <c r="D573" s="76" t="s">
        <v>322</v>
      </c>
      <c r="E573" s="76" t="s">
        <v>626</v>
      </c>
      <c r="F573" s="76" t="s">
        <v>627</v>
      </c>
      <c r="G573" s="106">
        <v>45570</v>
      </c>
      <c r="H573" s="106">
        <v>45640</v>
      </c>
      <c r="I573" s="76" t="s">
        <v>3575</v>
      </c>
      <c r="J573" s="76" t="s">
        <v>633</v>
      </c>
      <c r="K573" s="76" t="s">
        <v>3576</v>
      </c>
      <c r="L573" s="76" t="s">
        <v>627</v>
      </c>
      <c r="M573" s="76" t="s">
        <v>1460</v>
      </c>
      <c r="N573" s="76" t="s">
        <v>905</v>
      </c>
      <c r="O573" s="76" t="s">
        <v>629</v>
      </c>
      <c r="P573" s="76" t="s">
        <v>3273</v>
      </c>
      <c r="Q573" s="76" t="s">
        <v>3577</v>
      </c>
      <c r="R573" s="76" t="s">
        <v>3275</v>
      </c>
      <c r="S573" s="76" t="s">
        <v>883</v>
      </c>
      <c r="T573" s="76" t="s">
        <v>322</v>
      </c>
      <c r="U573" s="76" t="s">
        <v>323</v>
      </c>
      <c r="V573" s="76" t="s">
        <v>324</v>
      </c>
      <c r="W573" s="76" t="s">
        <v>325</v>
      </c>
      <c r="X573" s="76" t="s">
        <v>326</v>
      </c>
      <c r="Y573" s="76" t="s">
        <v>633</v>
      </c>
      <c r="Z573" s="76" t="s">
        <v>633</v>
      </c>
      <c r="AA573" s="76" t="s">
        <v>3639</v>
      </c>
      <c r="AB573" s="76">
        <v>821</v>
      </c>
    </row>
    <row r="574" spans="1:28" ht="18.75" customHeight="1" x14ac:dyDescent="0.55000000000000004">
      <c r="A574" s="101">
        <v>244191</v>
      </c>
      <c r="B574" s="76" t="s">
        <v>1195</v>
      </c>
      <c r="C574" s="76" t="s">
        <v>640</v>
      </c>
      <c r="D574" s="76" t="s">
        <v>322</v>
      </c>
      <c r="E574" s="76" t="s">
        <v>626</v>
      </c>
      <c r="F574" s="76" t="s">
        <v>627</v>
      </c>
      <c r="G574" s="106">
        <v>45616</v>
      </c>
      <c r="H574" s="106">
        <v>45700</v>
      </c>
      <c r="I574" s="76" t="s">
        <v>3579</v>
      </c>
      <c r="J574" s="76" t="s">
        <v>633</v>
      </c>
      <c r="K574" s="76" t="s">
        <v>3580</v>
      </c>
      <c r="L574" s="76" t="s">
        <v>627</v>
      </c>
      <c r="M574" s="76" t="s">
        <v>1460</v>
      </c>
      <c r="N574" s="76" t="s">
        <v>905</v>
      </c>
      <c r="O574" s="76" t="s">
        <v>629</v>
      </c>
      <c r="P574" s="76" t="s">
        <v>3273</v>
      </c>
      <c r="Q574" s="76" t="s">
        <v>3577</v>
      </c>
      <c r="R574" s="76" t="s">
        <v>3275</v>
      </c>
      <c r="S574" s="76" t="s">
        <v>888</v>
      </c>
      <c r="T574" s="76" t="s">
        <v>322</v>
      </c>
      <c r="U574" s="76" t="s">
        <v>323</v>
      </c>
      <c r="V574" s="76" t="s">
        <v>324</v>
      </c>
      <c r="W574" s="76" t="s">
        <v>325</v>
      </c>
      <c r="X574" s="76" t="s">
        <v>326</v>
      </c>
      <c r="Y574" s="76" t="s">
        <v>633</v>
      </c>
      <c r="Z574" s="76" t="s">
        <v>633</v>
      </c>
      <c r="AA574" s="76" t="s">
        <v>3643</v>
      </c>
      <c r="AB574" s="76">
        <v>822</v>
      </c>
    </row>
    <row r="575" spans="1:28" ht="18.75" customHeight="1" x14ac:dyDescent="0.55000000000000004">
      <c r="A575" s="101">
        <v>244192</v>
      </c>
      <c r="B575" s="76" t="s">
        <v>3260</v>
      </c>
      <c r="C575" s="76" t="s">
        <v>640</v>
      </c>
      <c r="D575" s="76" t="s">
        <v>322</v>
      </c>
      <c r="E575" s="76" t="s">
        <v>626</v>
      </c>
      <c r="F575" s="76" t="s">
        <v>627</v>
      </c>
      <c r="G575" s="106">
        <v>45572</v>
      </c>
      <c r="H575" s="106">
        <v>45649</v>
      </c>
      <c r="I575" s="76" t="s">
        <v>3582</v>
      </c>
      <c r="J575" s="76" t="s">
        <v>633</v>
      </c>
      <c r="K575" s="76" t="s">
        <v>3583</v>
      </c>
      <c r="L575" s="76" t="s">
        <v>3584</v>
      </c>
      <c r="M575" s="76" t="s">
        <v>920</v>
      </c>
      <c r="N575" s="76" t="s">
        <v>905</v>
      </c>
      <c r="O575" s="76" t="s">
        <v>629</v>
      </c>
      <c r="P575" s="76" t="s">
        <v>3273</v>
      </c>
      <c r="Q575" s="76" t="s">
        <v>3585</v>
      </c>
      <c r="R575" s="76" t="s">
        <v>3275</v>
      </c>
      <c r="S575" s="76" t="s">
        <v>888</v>
      </c>
      <c r="T575" s="76" t="s">
        <v>322</v>
      </c>
      <c r="U575" s="76" t="s">
        <v>323</v>
      </c>
      <c r="V575" s="76" t="s">
        <v>324</v>
      </c>
      <c r="W575" s="76" t="s">
        <v>325</v>
      </c>
      <c r="X575" s="76" t="s">
        <v>326</v>
      </c>
      <c r="Y575" s="76" t="s">
        <v>633</v>
      </c>
      <c r="Z575" s="76" t="s">
        <v>633</v>
      </c>
      <c r="AA575" s="76" t="s">
        <v>3646</v>
      </c>
      <c r="AB575" s="76">
        <v>823</v>
      </c>
    </row>
    <row r="576" spans="1:28" ht="18.75" customHeight="1" x14ac:dyDescent="0.55000000000000004">
      <c r="A576" s="101">
        <v>244193</v>
      </c>
      <c r="B576" s="76" t="s">
        <v>3587</v>
      </c>
      <c r="C576" s="76" t="s">
        <v>640</v>
      </c>
      <c r="D576" s="76" t="s">
        <v>322</v>
      </c>
      <c r="E576" s="76" t="s">
        <v>691</v>
      </c>
      <c r="F576" s="76" t="s">
        <v>627</v>
      </c>
      <c r="G576" s="106">
        <v>45569</v>
      </c>
      <c r="H576" s="106">
        <v>45667</v>
      </c>
      <c r="I576" s="76" t="s">
        <v>3588</v>
      </c>
      <c r="J576" s="76" t="s">
        <v>633</v>
      </c>
      <c r="K576" s="76" t="s">
        <v>3589</v>
      </c>
      <c r="L576" s="76" t="s">
        <v>3590</v>
      </c>
      <c r="M576" s="76" t="s">
        <v>915</v>
      </c>
      <c r="N576" s="76" t="s">
        <v>882</v>
      </c>
      <c r="O576" s="76" t="s">
        <v>629</v>
      </c>
      <c r="P576" s="76" t="s">
        <v>3273</v>
      </c>
      <c r="Q576" s="76" t="s">
        <v>3591</v>
      </c>
      <c r="R576" s="76" t="s">
        <v>3275</v>
      </c>
      <c r="S576" s="76" t="s">
        <v>883</v>
      </c>
      <c r="T576" s="76" t="s">
        <v>322</v>
      </c>
      <c r="U576" s="76" t="s">
        <v>323</v>
      </c>
      <c r="V576" s="76" t="s">
        <v>324</v>
      </c>
      <c r="W576" s="76" t="s">
        <v>325</v>
      </c>
      <c r="X576" s="76" t="s">
        <v>326</v>
      </c>
      <c r="Y576" s="76" t="s">
        <v>633</v>
      </c>
      <c r="Z576" s="76" t="s">
        <v>633</v>
      </c>
      <c r="AA576" s="76" t="s">
        <v>3650</v>
      </c>
      <c r="AB576" s="76">
        <v>824</v>
      </c>
    </row>
    <row r="577" spans="1:28" ht="18.75" customHeight="1" x14ac:dyDescent="0.55000000000000004">
      <c r="A577" s="101">
        <v>244194</v>
      </c>
      <c r="B577" s="76" t="s">
        <v>3593</v>
      </c>
      <c r="C577" s="76" t="s">
        <v>640</v>
      </c>
      <c r="D577" s="76" t="s">
        <v>322</v>
      </c>
      <c r="E577" s="76" t="s">
        <v>626</v>
      </c>
      <c r="F577" s="76" t="s">
        <v>627</v>
      </c>
      <c r="G577" s="106">
        <v>45572</v>
      </c>
      <c r="H577" s="106">
        <v>45684</v>
      </c>
      <c r="I577" s="76" t="s">
        <v>3594</v>
      </c>
      <c r="J577" s="76" t="s">
        <v>633</v>
      </c>
      <c r="K577" s="76" t="s">
        <v>3595</v>
      </c>
      <c r="L577" s="76" t="s">
        <v>3596</v>
      </c>
      <c r="M577" s="76" t="s">
        <v>924</v>
      </c>
      <c r="N577" s="76" t="s">
        <v>882</v>
      </c>
      <c r="O577" s="76" t="s">
        <v>629</v>
      </c>
      <c r="P577" s="76" t="s">
        <v>3273</v>
      </c>
      <c r="Q577" s="76" t="s">
        <v>3597</v>
      </c>
      <c r="R577" s="76" t="s">
        <v>3275</v>
      </c>
      <c r="S577" s="76" t="s">
        <v>883</v>
      </c>
      <c r="T577" s="76" t="s">
        <v>322</v>
      </c>
      <c r="U577" s="76" t="s">
        <v>323</v>
      </c>
      <c r="V577" s="76" t="s">
        <v>324</v>
      </c>
      <c r="W577" s="76" t="s">
        <v>325</v>
      </c>
      <c r="X577" s="76" t="s">
        <v>326</v>
      </c>
      <c r="Y577" s="76" t="s">
        <v>633</v>
      </c>
      <c r="Z577" s="76" t="s">
        <v>633</v>
      </c>
      <c r="AA577" s="76" t="s">
        <v>3654</v>
      </c>
      <c r="AB577" s="76">
        <v>825</v>
      </c>
    </row>
    <row r="578" spans="1:28" ht="18.75" customHeight="1" x14ac:dyDescent="0.55000000000000004">
      <c r="A578" s="101">
        <v>244195</v>
      </c>
      <c r="B578" s="76" t="s">
        <v>3599</v>
      </c>
      <c r="C578" s="76" t="s">
        <v>640</v>
      </c>
      <c r="D578" s="76" t="s">
        <v>322</v>
      </c>
      <c r="E578" s="76" t="s">
        <v>626</v>
      </c>
      <c r="F578" s="76" t="s">
        <v>627</v>
      </c>
      <c r="G578" s="106">
        <v>45572</v>
      </c>
      <c r="H578" s="106">
        <v>45684</v>
      </c>
      <c r="I578" s="76" t="s">
        <v>3600</v>
      </c>
      <c r="J578" s="76" t="s">
        <v>633</v>
      </c>
      <c r="K578" s="76" t="s">
        <v>3601</v>
      </c>
      <c r="L578" s="76" t="s">
        <v>3602</v>
      </c>
      <c r="M578" s="76" t="s">
        <v>924</v>
      </c>
      <c r="N578" s="76" t="s">
        <v>882</v>
      </c>
      <c r="O578" s="76" t="s">
        <v>629</v>
      </c>
      <c r="P578" s="76" t="s">
        <v>3273</v>
      </c>
      <c r="Q578" s="76" t="s">
        <v>3597</v>
      </c>
      <c r="R578" s="76" t="s">
        <v>3275</v>
      </c>
      <c r="S578" s="76" t="s">
        <v>883</v>
      </c>
      <c r="T578" s="76" t="s">
        <v>322</v>
      </c>
      <c r="U578" s="76" t="s">
        <v>323</v>
      </c>
      <c r="V578" s="76" t="s">
        <v>324</v>
      </c>
      <c r="W578" s="76" t="s">
        <v>325</v>
      </c>
      <c r="X578" s="76" t="s">
        <v>326</v>
      </c>
      <c r="Y578" s="76" t="s">
        <v>633</v>
      </c>
      <c r="Z578" s="76" t="s">
        <v>633</v>
      </c>
      <c r="AA578" s="76" t="s">
        <v>3657</v>
      </c>
      <c r="AB578" s="76">
        <v>826</v>
      </c>
    </row>
    <row r="579" spans="1:28" ht="18.75" customHeight="1" x14ac:dyDescent="0.55000000000000004">
      <c r="A579" s="101">
        <v>244196</v>
      </c>
      <c r="B579" s="76" t="s">
        <v>1482</v>
      </c>
      <c r="C579" s="76" t="s">
        <v>640</v>
      </c>
      <c r="D579" s="76" t="s">
        <v>322</v>
      </c>
      <c r="E579" s="76" t="s">
        <v>626</v>
      </c>
      <c r="F579" s="76" t="s">
        <v>627</v>
      </c>
      <c r="G579" s="106">
        <v>45598</v>
      </c>
      <c r="H579" s="106">
        <v>45647</v>
      </c>
      <c r="I579" s="76" t="s">
        <v>3604</v>
      </c>
      <c r="J579" s="76" t="s">
        <v>633</v>
      </c>
      <c r="K579" s="76" t="s">
        <v>3605</v>
      </c>
      <c r="L579" s="76" t="s">
        <v>1483</v>
      </c>
      <c r="M579" s="76" t="s">
        <v>698</v>
      </c>
      <c r="N579" s="76" t="s">
        <v>895</v>
      </c>
      <c r="O579" s="76" t="s">
        <v>629</v>
      </c>
      <c r="P579" s="76" t="s">
        <v>3273</v>
      </c>
      <c r="Q579" s="76" t="s">
        <v>3606</v>
      </c>
      <c r="R579" s="76" t="s">
        <v>3275</v>
      </c>
      <c r="S579" s="76" t="s">
        <v>883</v>
      </c>
      <c r="T579" s="76" t="s">
        <v>322</v>
      </c>
      <c r="U579" s="76" t="s">
        <v>323</v>
      </c>
      <c r="V579" s="76" t="s">
        <v>324</v>
      </c>
      <c r="W579" s="76" t="s">
        <v>325</v>
      </c>
      <c r="X579" s="76" t="s">
        <v>326</v>
      </c>
      <c r="Y579" s="76" t="s">
        <v>633</v>
      </c>
      <c r="Z579" s="76" t="s">
        <v>633</v>
      </c>
      <c r="AA579" s="76" t="s">
        <v>3662</v>
      </c>
      <c r="AB579" s="76">
        <v>827</v>
      </c>
    </row>
    <row r="580" spans="1:28" ht="18.75" customHeight="1" x14ac:dyDescent="0.55000000000000004">
      <c r="A580" s="101">
        <v>244197</v>
      </c>
      <c r="B580" s="76" t="s">
        <v>1484</v>
      </c>
      <c r="C580" s="76" t="s">
        <v>640</v>
      </c>
      <c r="D580" s="76" t="s">
        <v>322</v>
      </c>
      <c r="E580" s="76" t="s">
        <v>626</v>
      </c>
      <c r="F580" s="76" t="s">
        <v>627</v>
      </c>
      <c r="G580" s="106">
        <v>45598</v>
      </c>
      <c r="H580" s="106">
        <v>45647</v>
      </c>
      <c r="I580" s="76" t="s">
        <v>3608</v>
      </c>
      <c r="J580" s="76" t="s">
        <v>633</v>
      </c>
      <c r="K580" s="76" t="s">
        <v>3609</v>
      </c>
      <c r="L580" s="76" t="s">
        <v>3610</v>
      </c>
      <c r="M580" s="76" t="s">
        <v>698</v>
      </c>
      <c r="N580" s="76" t="s">
        <v>895</v>
      </c>
      <c r="O580" s="76" t="s">
        <v>629</v>
      </c>
      <c r="P580" s="76" t="s">
        <v>3273</v>
      </c>
      <c r="Q580" s="76" t="s">
        <v>3606</v>
      </c>
      <c r="R580" s="76" t="s">
        <v>3275</v>
      </c>
      <c r="S580" s="76" t="s">
        <v>883</v>
      </c>
      <c r="T580" s="76" t="s">
        <v>322</v>
      </c>
      <c r="U580" s="76" t="s">
        <v>323</v>
      </c>
      <c r="V580" s="76" t="s">
        <v>324</v>
      </c>
      <c r="W580" s="76" t="s">
        <v>325</v>
      </c>
      <c r="X580" s="76" t="s">
        <v>326</v>
      </c>
      <c r="Y580" s="76" t="s">
        <v>633</v>
      </c>
      <c r="Z580" s="76" t="s">
        <v>633</v>
      </c>
      <c r="AA580" s="76" t="s">
        <v>3667</v>
      </c>
      <c r="AB580" s="76">
        <v>828</v>
      </c>
    </row>
    <row r="581" spans="1:28" ht="18.75" customHeight="1" x14ac:dyDescent="0.55000000000000004">
      <c r="A581" s="101">
        <v>244198</v>
      </c>
      <c r="B581" s="76" t="s">
        <v>3612</v>
      </c>
      <c r="C581" s="76" t="s">
        <v>640</v>
      </c>
      <c r="D581" s="76" t="s">
        <v>322</v>
      </c>
      <c r="E581" s="76" t="s">
        <v>626</v>
      </c>
      <c r="F581" s="76" t="s">
        <v>627</v>
      </c>
      <c r="G581" s="106">
        <v>45601</v>
      </c>
      <c r="H581" s="106">
        <v>45624</v>
      </c>
      <c r="I581" s="76" t="s">
        <v>3613</v>
      </c>
      <c r="J581" s="76" t="s">
        <v>633</v>
      </c>
      <c r="K581" s="76" t="s">
        <v>1485</v>
      </c>
      <c r="L581" s="76" t="s">
        <v>927</v>
      </c>
      <c r="M581" s="76" t="s">
        <v>698</v>
      </c>
      <c r="N581" s="76" t="s">
        <v>905</v>
      </c>
      <c r="O581" s="76" t="s">
        <v>629</v>
      </c>
      <c r="P581" s="76" t="s">
        <v>3273</v>
      </c>
      <c r="Q581" s="76" t="s">
        <v>3614</v>
      </c>
      <c r="R581" s="76" t="s">
        <v>3275</v>
      </c>
      <c r="S581" s="76" t="s">
        <v>883</v>
      </c>
      <c r="T581" s="76" t="s">
        <v>322</v>
      </c>
      <c r="U581" s="76" t="s">
        <v>323</v>
      </c>
      <c r="V581" s="76" t="s">
        <v>324</v>
      </c>
      <c r="W581" s="76" t="s">
        <v>325</v>
      </c>
      <c r="X581" s="76" t="s">
        <v>326</v>
      </c>
      <c r="Y581" s="76" t="s">
        <v>633</v>
      </c>
      <c r="Z581" s="76" t="s">
        <v>633</v>
      </c>
      <c r="AA581" s="76" t="s">
        <v>3672</v>
      </c>
      <c r="AB581" s="76">
        <v>829</v>
      </c>
    </row>
    <row r="582" spans="1:28" ht="18.75" customHeight="1" x14ac:dyDescent="0.55000000000000004">
      <c r="A582" s="101">
        <v>244199</v>
      </c>
      <c r="B582" s="76" t="s">
        <v>3616</v>
      </c>
      <c r="C582" s="76" t="s">
        <v>640</v>
      </c>
      <c r="D582" s="76" t="s">
        <v>322</v>
      </c>
      <c r="E582" s="76" t="s">
        <v>626</v>
      </c>
      <c r="F582" s="76" t="s">
        <v>627</v>
      </c>
      <c r="G582" s="106">
        <v>45598</v>
      </c>
      <c r="H582" s="106">
        <v>45612</v>
      </c>
      <c r="I582" s="76" t="s">
        <v>3617</v>
      </c>
      <c r="J582" s="76" t="s">
        <v>633</v>
      </c>
      <c r="K582" s="76" t="s">
        <v>3618</v>
      </c>
      <c r="L582" s="76" t="s">
        <v>3619</v>
      </c>
      <c r="M582" s="76" t="s">
        <v>709</v>
      </c>
      <c r="N582" s="76" t="s">
        <v>882</v>
      </c>
      <c r="O582" s="76" t="s">
        <v>629</v>
      </c>
      <c r="P582" s="76" t="s">
        <v>3273</v>
      </c>
      <c r="Q582" s="76" t="s">
        <v>3620</v>
      </c>
      <c r="R582" s="76" t="s">
        <v>3275</v>
      </c>
      <c r="S582" s="76" t="s">
        <v>883</v>
      </c>
      <c r="T582" s="76" t="s">
        <v>322</v>
      </c>
      <c r="U582" s="76" t="s">
        <v>323</v>
      </c>
      <c r="V582" s="76" t="s">
        <v>324</v>
      </c>
      <c r="W582" s="76" t="s">
        <v>325</v>
      </c>
      <c r="X582" s="76" t="s">
        <v>326</v>
      </c>
      <c r="Y582" s="76" t="s">
        <v>633</v>
      </c>
      <c r="Z582" s="76" t="s">
        <v>633</v>
      </c>
      <c r="AA582" s="76" t="s">
        <v>3675</v>
      </c>
      <c r="AB582" s="76">
        <v>830</v>
      </c>
    </row>
    <row r="583" spans="1:28" ht="18.75" customHeight="1" x14ac:dyDescent="0.55000000000000004">
      <c r="A583" s="101">
        <v>244200</v>
      </c>
      <c r="B583" s="76" t="s">
        <v>3622</v>
      </c>
      <c r="C583" s="76" t="s">
        <v>640</v>
      </c>
      <c r="D583" s="76" t="s">
        <v>322</v>
      </c>
      <c r="E583" s="76" t="s">
        <v>626</v>
      </c>
      <c r="F583" s="76" t="s">
        <v>627</v>
      </c>
      <c r="G583" s="106">
        <v>45640</v>
      </c>
      <c r="H583" s="106">
        <v>45654</v>
      </c>
      <c r="I583" s="76" t="s">
        <v>3623</v>
      </c>
      <c r="J583" s="76" t="s">
        <v>633</v>
      </c>
      <c r="K583" s="76" t="s">
        <v>3618</v>
      </c>
      <c r="L583" s="76" t="s">
        <v>3619</v>
      </c>
      <c r="M583" s="76" t="s">
        <v>709</v>
      </c>
      <c r="N583" s="76" t="s">
        <v>882</v>
      </c>
      <c r="O583" s="76" t="s">
        <v>629</v>
      </c>
      <c r="P583" s="76" t="s">
        <v>3273</v>
      </c>
      <c r="Q583" s="76" t="s">
        <v>3620</v>
      </c>
      <c r="R583" s="76" t="s">
        <v>3275</v>
      </c>
      <c r="S583" s="76" t="s">
        <v>883</v>
      </c>
      <c r="T583" s="76" t="s">
        <v>322</v>
      </c>
      <c r="U583" s="76" t="s">
        <v>323</v>
      </c>
      <c r="V583" s="76" t="s">
        <v>324</v>
      </c>
      <c r="W583" s="76" t="s">
        <v>325</v>
      </c>
      <c r="X583" s="76" t="s">
        <v>326</v>
      </c>
      <c r="Y583" s="76" t="s">
        <v>633</v>
      </c>
      <c r="Z583" s="76" t="s">
        <v>633</v>
      </c>
      <c r="AA583" s="76" t="s">
        <v>3679</v>
      </c>
      <c r="AB583" s="76">
        <v>831</v>
      </c>
    </row>
    <row r="584" spans="1:28" ht="18.75" customHeight="1" x14ac:dyDescent="0.55000000000000004">
      <c r="A584" s="101">
        <v>244201</v>
      </c>
      <c r="B584" s="76" t="s">
        <v>3625</v>
      </c>
      <c r="C584" s="76" t="s">
        <v>640</v>
      </c>
      <c r="D584" s="76" t="s">
        <v>322</v>
      </c>
      <c r="E584" s="76" t="s">
        <v>626</v>
      </c>
      <c r="F584" s="76" t="s">
        <v>627</v>
      </c>
      <c r="G584" s="106">
        <v>45661</v>
      </c>
      <c r="H584" s="106">
        <v>45675</v>
      </c>
      <c r="I584" s="76" t="s">
        <v>3626</v>
      </c>
      <c r="J584" s="76" t="s">
        <v>633</v>
      </c>
      <c r="K584" s="76" t="s">
        <v>3618</v>
      </c>
      <c r="L584" s="76" t="s">
        <v>3619</v>
      </c>
      <c r="M584" s="76" t="s">
        <v>709</v>
      </c>
      <c r="N584" s="76" t="s">
        <v>882</v>
      </c>
      <c r="O584" s="76" t="s">
        <v>629</v>
      </c>
      <c r="P584" s="76" t="s">
        <v>3273</v>
      </c>
      <c r="Q584" s="76" t="s">
        <v>3620</v>
      </c>
      <c r="R584" s="76" t="s">
        <v>3275</v>
      </c>
      <c r="S584" s="76" t="s">
        <v>883</v>
      </c>
      <c r="T584" s="76" t="s">
        <v>322</v>
      </c>
      <c r="U584" s="76" t="s">
        <v>323</v>
      </c>
      <c r="V584" s="76" t="s">
        <v>324</v>
      </c>
      <c r="W584" s="76" t="s">
        <v>325</v>
      </c>
      <c r="X584" s="76" t="s">
        <v>326</v>
      </c>
      <c r="Y584" s="76" t="s">
        <v>633</v>
      </c>
      <c r="Z584" s="76" t="s">
        <v>633</v>
      </c>
      <c r="AA584" s="76" t="s">
        <v>3683</v>
      </c>
      <c r="AB584" s="76">
        <v>832</v>
      </c>
    </row>
    <row r="585" spans="1:28" ht="18.75" customHeight="1" x14ac:dyDescent="0.55000000000000004">
      <c r="A585" s="101">
        <v>244202</v>
      </c>
      <c r="B585" s="76" t="s">
        <v>3628</v>
      </c>
      <c r="C585" s="76" t="s">
        <v>640</v>
      </c>
      <c r="D585" s="76" t="s">
        <v>322</v>
      </c>
      <c r="E585" s="76" t="s">
        <v>626</v>
      </c>
      <c r="F585" s="76" t="s">
        <v>627</v>
      </c>
      <c r="G585" s="106">
        <v>45689</v>
      </c>
      <c r="H585" s="106">
        <v>45710</v>
      </c>
      <c r="I585" s="76" t="s">
        <v>3629</v>
      </c>
      <c r="J585" s="76" t="s">
        <v>633</v>
      </c>
      <c r="K585" s="76" t="s">
        <v>3618</v>
      </c>
      <c r="L585" s="76" t="s">
        <v>3619</v>
      </c>
      <c r="M585" s="76" t="s">
        <v>709</v>
      </c>
      <c r="N585" s="76" t="s">
        <v>882</v>
      </c>
      <c r="O585" s="76" t="s">
        <v>629</v>
      </c>
      <c r="P585" s="76" t="s">
        <v>3273</v>
      </c>
      <c r="Q585" s="76" t="s">
        <v>3620</v>
      </c>
      <c r="R585" s="76" t="s">
        <v>3275</v>
      </c>
      <c r="S585" s="76" t="s">
        <v>883</v>
      </c>
      <c r="T585" s="76" t="s">
        <v>322</v>
      </c>
      <c r="U585" s="76" t="s">
        <v>323</v>
      </c>
      <c r="V585" s="76" t="s">
        <v>324</v>
      </c>
      <c r="W585" s="76" t="s">
        <v>325</v>
      </c>
      <c r="X585" s="76" t="s">
        <v>326</v>
      </c>
      <c r="Y585" s="76" t="s">
        <v>633</v>
      </c>
      <c r="Z585" s="76" t="s">
        <v>633</v>
      </c>
      <c r="AA585" s="76" t="s">
        <v>3686</v>
      </c>
      <c r="AB585" s="76">
        <v>833</v>
      </c>
    </row>
    <row r="586" spans="1:28" ht="18.75" customHeight="1" x14ac:dyDescent="0.55000000000000004">
      <c r="A586" s="109">
        <v>245001</v>
      </c>
      <c r="B586" s="76" t="s">
        <v>1486</v>
      </c>
      <c r="C586" s="76" t="s">
        <v>633</v>
      </c>
      <c r="D586" s="76" t="s">
        <v>327</v>
      </c>
      <c r="E586" s="76" t="s">
        <v>647</v>
      </c>
      <c r="F586" s="76" t="s">
        <v>627</v>
      </c>
      <c r="G586" s="106">
        <v>45449</v>
      </c>
      <c r="H586" s="106">
        <v>45449</v>
      </c>
      <c r="I586" s="76" t="s">
        <v>3631</v>
      </c>
      <c r="J586" s="76">
        <v>1</v>
      </c>
      <c r="K586" s="76" t="s">
        <v>3632</v>
      </c>
      <c r="L586" s="76" t="s">
        <v>627</v>
      </c>
      <c r="M586" s="76" t="s">
        <v>928</v>
      </c>
      <c r="N586" s="76" t="s">
        <v>3633</v>
      </c>
      <c r="O586" s="76" t="s">
        <v>629</v>
      </c>
      <c r="P586" s="76" t="s">
        <v>1487</v>
      </c>
      <c r="Q586" s="76" t="s">
        <v>630</v>
      </c>
      <c r="R586" s="76" t="s">
        <v>1488</v>
      </c>
      <c r="S586" s="76" t="s">
        <v>1489</v>
      </c>
      <c r="T586" s="76" t="s">
        <v>327</v>
      </c>
      <c r="U586" s="76" t="s">
        <v>328</v>
      </c>
      <c r="V586" s="76" t="s">
        <v>329</v>
      </c>
      <c r="W586" s="76" t="s">
        <v>330</v>
      </c>
      <c r="X586" s="76" t="s">
        <v>331</v>
      </c>
      <c r="Y586" s="76" t="s">
        <v>332</v>
      </c>
      <c r="Z586" s="76" t="s">
        <v>333</v>
      </c>
      <c r="AA586" s="76" t="s">
        <v>3690</v>
      </c>
      <c r="AB586" s="76">
        <v>834</v>
      </c>
    </row>
    <row r="587" spans="1:28" ht="18.75" customHeight="1" x14ac:dyDescent="0.55000000000000004">
      <c r="A587" s="115">
        <v>245002</v>
      </c>
      <c r="B587" s="76" t="s">
        <v>1598</v>
      </c>
      <c r="C587" s="76" t="s">
        <v>633</v>
      </c>
      <c r="D587" s="76" t="s">
        <v>327</v>
      </c>
      <c r="E587" s="76" t="s">
        <v>634</v>
      </c>
      <c r="F587" s="76" t="s">
        <v>627</v>
      </c>
      <c r="G587" s="106">
        <v>45621</v>
      </c>
      <c r="H587" s="106">
        <v>45621</v>
      </c>
      <c r="I587" s="76" t="s">
        <v>3635</v>
      </c>
      <c r="J587" s="76">
        <v>1</v>
      </c>
      <c r="K587" s="76" t="s">
        <v>3636</v>
      </c>
      <c r="L587" s="76" t="s">
        <v>651</v>
      </c>
      <c r="M587" s="76" t="s">
        <v>3637</v>
      </c>
      <c r="N587" s="76" t="s">
        <v>1086</v>
      </c>
      <c r="O587" s="76" t="s">
        <v>629</v>
      </c>
      <c r="P587" s="76" t="s">
        <v>3638</v>
      </c>
      <c r="Q587" s="76" t="s">
        <v>630</v>
      </c>
      <c r="R587" s="76" t="s">
        <v>1599</v>
      </c>
      <c r="S587" s="76" t="s">
        <v>1489</v>
      </c>
      <c r="T587" s="76" t="s">
        <v>327</v>
      </c>
      <c r="U587" s="76" t="s">
        <v>328</v>
      </c>
      <c r="V587" s="76" t="s">
        <v>329</v>
      </c>
      <c r="W587" s="76" t="s">
        <v>330</v>
      </c>
      <c r="X587" s="76" t="s">
        <v>331</v>
      </c>
      <c r="Y587" s="76" t="s">
        <v>332</v>
      </c>
      <c r="Z587" s="76" t="s">
        <v>333</v>
      </c>
      <c r="AA587" s="76" t="s">
        <v>3694</v>
      </c>
      <c r="AB587" s="76">
        <v>274</v>
      </c>
    </row>
    <row r="588" spans="1:28" ht="18.75" customHeight="1" x14ac:dyDescent="0.55000000000000004">
      <c r="A588" s="115">
        <v>245003</v>
      </c>
      <c r="B588" s="76" t="s">
        <v>1088</v>
      </c>
      <c r="C588" s="76" t="s">
        <v>633</v>
      </c>
      <c r="D588" s="76" t="s">
        <v>327</v>
      </c>
      <c r="E588" s="76" t="s">
        <v>634</v>
      </c>
      <c r="F588" s="76" t="s">
        <v>627</v>
      </c>
      <c r="G588" s="106">
        <v>45688</v>
      </c>
      <c r="H588" s="106">
        <v>45688</v>
      </c>
      <c r="I588" s="76" t="s">
        <v>3640</v>
      </c>
      <c r="J588" s="76">
        <v>1</v>
      </c>
      <c r="K588" s="76" t="s">
        <v>1600</v>
      </c>
      <c r="L588" s="76" t="s">
        <v>1601</v>
      </c>
      <c r="M588" s="76" t="s">
        <v>3641</v>
      </c>
      <c r="N588" s="76" t="s">
        <v>1602</v>
      </c>
      <c r="O588" s="76" t="s">
        <v>629</v>
      </c>
      <c r="P588" s="76" t="s">
        <v>3642</v>
      </c>
      <c r="Q588" s="76" t="s">
        <v>630</v>
      </c>
      <c r="R588" s="76" t="s">
        <v>1087</v>
      </c>
      <c r="S588" s="76" t="s">
        <v>1489</v>
      </c>
      <c r="T588" s="76" t="s">
        <v>327</v>
      </c>
      <c r="U588" s="76" t="s">
        <v>328</v>
      </c>
      <c r="V588" s="76" t="s">
        <v>329</v>
      </c>
      <c r="W588" s="76" t="s">
        <v>330</v>
      </c>
      <c r="X588" s="76" t="s">
        <v>331</v>
      </c>
      <c r="Y588" s="76" t="s">
        <v>332</v>
      </c>
      <c r="Z588" s="76" t="s">
        <v>333</v>
      </c>
      <c r="AA588" s="76" t="s">
        <v>3697</v>
      </c>
      <c r="AB588" s="76">
        <v>527</v>
      </c>
    </row>
    <row r="589" spans="1:28" ht="18.75" customHeight="1" x14ac:dyDescent="0.55000000000000004">
      <c r="A589" s="109">
        <v>246001</v>
      </c>
      <c r="B589" s="76" t="s">
        <v>1264</v>
      </c>
      <c r="C589" s="76" t="s">
        <v>640</v>
      </c>
      <c r="D589" s="76" t="s">
        <v>334</v>
      </c>
      <c r="E589" s="76" t="s">
        <v>691</v>
      </c>
      <c r="F589" s="76" t="s">
        <v>627</v>
      </c>
      <c r="G589" s="106">
        <v>45421</v>
      </c>
      <c r="H589" s="106">
        <v>45484</v>
      </c>
      <c r="I589" s="76" t="s">
        <v>3644</v>
      </c>
      <c r="J589" s="76">
        <v>10</v>
      </c>
      <c r="K589" s="76" t="s">
        <v>1490</v>
      </c>
      <c r="L589" s="76" t="s">
        <v>651</v>
      </c>
      <c r="M589" s="76" t="s">
        <v>827</v>
      </c>
      <c r="N589" s="76" t="s">
        <v>1491</v>
      </c>
      <c r="O589" s="76" t="s">
        <v>629</v>
      </c>
      <c r="P589" s="76" t="s">
        <v>3645</v>
      </c>
      <c r="Q589" s="76" t="s">
        <v>648</v>
      </c>
      <c r="R589" s="76" t="s">
        <v>930</v>
      </c>
      <c r="S589" s="76" t="s">
        <v>633</v>
      </c>
      <c r="T589" s="76" t="s">
        <v>334</v>
      </c>
      <c r="U589" s="76" t="s">
        <v>335</v>
      </c>
      <c r="V589" s="76" t="s">
        <v>336</v>
      </c>
      <c r="W589" s="76" t="s">
        <v>337</v>
      </c>
      <c r="X589" s="76" t="s">
        <v>338</v>
      </c>
      <c r="Y589" s="76" t="s">
        <v>633</v>
      </c>
      <c r="Z589" s="76" t="s">
        <v>340</v>
      </c>
      <c r="AA589" s="76" t="s">
        <v>3701</v>
      </c>
      <c r="AB589" s="76">
        <v>528</v>
      </c>
    </row>
    <row r="590" spans="1:28" ht="18.75" customHeight="1" x14ac:dyDescent="0.55000000000000004">
      <c r="A590" s="109">
        <v>246002</v>
      </c>
      <c r="B590" s="76" t="s">
        <v>3647</v>
      </c>
      <c r="C590" s="76" t="s">
        <v>640</v>
      </c>
      <c r="D590" s="76" t="s">
        <v>334</v>
      </c>
      <c r="E590" s="76" t="s">
        <v>691</v>
      </c>
      <c r="F590" s="76" t="s">
        <v>627</v>
      </c>
      <c r="G590" s="106">
        <v>45420</v>
      </c>
      <c r="H590" s="106">
        <v>45483</v>
      </c>
      <c r="I590" s="76" t="s">
        <v>3648</v>
      </c>
      <c r="J590" s="76">
        <v>10</v>
      </c>
      <c r="K590" s="76" t="s">
        <v>3649</v>
      </c>
      <c r="L590" s="76" t="s">
        <v>651</v>
      </c>
      <c r="M590" s="76" t="s">
        <v>674</v>
      </c>
      <c r="N590" s="76" t="s">
        <v>1492</v>
      </c>
      <c r="O590" s="76" t="s">
        <v>629</v>
      </c>
      <c r="P590" s="76" t="s">
        <v>3645</v>
      </c>
      <c r="Q590" s="76" t="s">
        <v>648</v>
      </c>
      <c r="R590" s="76" t="s">
        <v>930</v>
      </c>
      <c r="S590" s="76" t="s">
        <v>633</v>
      </c>
      <c r="T590" s="76" t="s">
        <v>334</v>
      </c>
      <c r="U590" s="76" t="s">
        <v>335</v>
      </c>
      <c r="V590" s="76" t="s">
        <v>336</v>
      </c>
      <c r="W590" s="76" t="s">
        <v>337</v>
      </c>
      <c r="X590" s="76" t="s">
        <v>338</v>
      </c>
      <c r="Y590" s="76" t="s">
        <v>633</v>
      </c>
      <c r="Z590" s="76" t="s">
        <v>340</v>
      </c>
      <c r="AA590" s="76" t="s">
        <v>3705</v>
      </c>
      <c r="AB590" s="76">
        <v>275</v>
      </c>
    </row>
    <row r="591" spans="1:28" ht="18.75" customHeight="1" x14ac:dyDescent="0.55000000000000004">
      <c r="A591" s="101">
        <v>246003</v>
      </c>
      <c r="B591" s="76" t="s">
        <v>1264</v>
      </c>
      <c r="C591" s="76" t="s">
        <v>640</v>
      </c>
      <c r="D591" s="76" t="s">
        <v>334</v>
      </c>
      <c r="E591" s="76" t="s">
        <v>691</v>
      </c>
      <c r="F591" s="76" t="s">
        <v>627</v>
      </c>
      <c r="G591" s="106">
        <v>45540</v>
      </c>
      <c r="H591" s="106">
        <v>45603</v>
      </c>
      <c r="I591" s="76" t="s">
        <v>3651</v>
      </c>
      <c r="J591" s="76">
        <v>10</v>
      </c>
      <c r="K591" s="76" t="s">
        <v>3652</v>
      </c>
      <c r="L591" s="76" t="s">
        <v>929</v>
      </c>
      <c r="M591" s="76" t="s">
        <v>827</v>
      </c>
      <c r="N591" s="76" t="s">
        <v>334</v>
      </c>
      <c r="O591" s="76" t="s">
        <v>629</v>
      </c>
      <c r="P591" s="76" t="s">
        <v>3653</v>
      </c>
      <c r="Q591" s="76" t="s">
        <v>648</v>
      </c>
      <c r="R591" s="76" t="s">
        <v>930</v>
      </c>
      <c r="S591" s="76" t="s">
        <v>633</v>
      </c>
      <c r="T591" s="76" t="s">
        <v>334</v>
      </c>
      <c r="U591" s="76" t="s">
        <v>335</v>
      </c>
      <c r="V591" s="76" t="s">
        <v>336</v>
      </c>
      <c r="W591" s="76" t="s">
        <v>337</v>
      </c>
      <c r="X591" s="76" t="s">
        <v>338</v>
      </c>
      <c r="Y591" s="76" t="s">
        <v>633</v>
      </c>
      <c r="Z591" s="76" t="s">
        <v>340</v>
      </c>
      <c r="AA591" s="76" t="s">
        <v>3709</v>
      </c>
      <c r="AB591" s="76">
        <v>276</v>
      </c>
    </row>
    <row r="592" spans="1:28" ht="18.75" customHeight="1" x14ac:dyDescent="0.55000000000000004">
      <c r="A592" s="101">
        <v>246004</v>
      </c>
      <c r="B592" s="76" t="s">
        <v>3647</v>
      </c>
      <c r="C592" s="76" t="s">
        <v>640</v>
      </c>
      <c r="D592" s="76" t="s">
        <v>334</v>
      </c>
      <c r="E592" s="76" t="s">
        <v>691</v>
      </c>
      <c r="F592" s="76" t="s">
        <v>627</v>
      </c>
      <c r="G592" s="106">
        <v>45539</v>
      </c>
      <c r="H592" s="106">
        <v>45609</v>
      </c>
      <c r="I592" s="76" t="s">
        <v>3655</v>
      </c>
      <c r="J592" s="76">
        <v>10</v>
      </c>
      <c r="K592" s="76" t="s">
        <v>3656</v>
      </c>
      <c r="L592" s="76" t="s">
        <v>929</v>
      </c>
      <c r="M592" s="76" t="s">
        <v>674</v>
      </c>
      <c r="N592" s="76" t="s">
        <v>334</v>
      </c>
      <c r="O592" s="76" t="s">
        <v>629</v>
      </c>
      <c r="P592" s="76" t="s">
        <v>3653</v>
      </c>
      <c r="Q592" s="76" t="s">
        <v>648</v>
      </c>
      <c r="R592" s="76" t="s">
        <v>930</v>
      </c>
      <c r="S592" s="76" t="s">
        <v>633</v>
      </c>
      <c r="T592" s="76" t="s">
        <v>334</v>
      </c>
      <c r="U592" s="76" t="s">
        <v>335</v>
      </c>
      <c r="V592" s="76" t="s">
        <v>336</v>
      </c>
      <c r="W592" s="76" t="s">
        <v>337</v>
      </c>
      <c r="X592" s="76" t="s">
        <v>338</v>
      </c>
      <c r="Y592" s="76" t="s">
        <v>633</v>
      </c>
      <c r="Z592" s="76" t="s">
        <v>340</v>
      </c>
      <c r="AA592" s="76" t="s">
        <v>3712</v>
      </c>
      <c r="AB592" s="76">
        <v>574</v>
      </c>
    </row>
    <row r="593" spans="1:28" ht="18.75" customHeight="1" x14ac:dyDescent="0.55000000000000004">
      <c r="A593" s="101">
        <v>246005</v>
      </c>
      <c r="B593" s="76" t="s">
        <v>3658</v>
      </c>
      <c r="C593" s="76" t="s">
        <v>640</v>
      </c>
      <c r="D593" s="76" t="s">
        <v>334</v>
      </c>
      <c r="E593" s="76" t="s">
        <v>691</v>
      </c>
      <c r="F593" s="76" t="s">
        <v>627</v>
      </c>
      <c r="G593" s="106">
        <v>45631</v>
      </c>
      <c r="H593" s="106">
        <v>45701</v>
      </c>
      <c r="I593" s="76" t="s">
        <v>3659</v>
      </c>
      <c r="J593" s="76">
        <v>10</v>
      </c>
      <c r="K593" s="76" t="s">
        <v>3660</v>
      </c>
      <c r="L593" s="76" t="s">
        <v>929</v>
      </c>
      <c r="M593" s="76" t="s">
        <v>674</v>
      </c>
      <c r="N593" s="76" t="s">
        <v>334</v>
      </c>
      <c r="O593" s="76" t="s">
        <v>629</v>
      </c>
      <c r="P593" s="76" t="s">
        <v>3661</v>
      </c>
      <c r="Q593" s="76" t="s">
        <v>648</v>
      </c>
      <c r="R593" s="76" t="s">
        <v>930</v>
      </c>
      <c r="S593" s="76" t="s">
        <v>633</v>
      </c>
      <c r="T593" s="76" t="s">
        <v>334</v>
      </c>
      <c r="U593" s="76" t="s">
        <v>335</v>
      </c>
      <c r="V593" s="76" t="s">
        <v>336</v>
      </c>
      <c r="W593" s="76" t="s">
        <v>337</v>
      </c>
      <c r="X593" s="76" t="s">
        <v>338</v>
      </c>
      <c r="Y593" s="76" t="s">
        <v>633</v>
      </c>
      <c r="Z593" s="76" t="s">
        <v>340</v>
      </c>
      <c r="AA593" s="76" t="s">
        <v>3718</v>
      </c>
      <c r="AB593" s="76">
        <v>575</v>
      </c>
    </row>
    <row r="594" spans="1:28" ht="18.75" customHeight="1" x14ac:dyDescent="0.55000000000000004">
      <c r="A594" s="109">
        <v>248001</v>
      </c>
      <c r="B594" s="76" t="s">
        <v>934</v>
      </c>
      <c r="C594" s="76" t="s">
        <v>640</v>
      </c>
      <c r="D594" s="76" t="s">
        <v>348</v>
      </c>
      <c r="E594" s="76" t="s">
        <v>626</v>
      </c>
      <c r="F594" s="76" t="s">
        <v>627</v>
      </c>
      <c r="G594" s="106">
        <v>45397</v>
      </c>
      <c r="H594" s="106">
        <v>45481</v>
      </c>
      <c r="I594" s="76" t="s">
        <v>3663</v>
      </c>
      <c r="J594" s="76">
        <v>4</v>
      </c>
      <c r="K594" s="76" t="s">
        <v>3664</v>
      </c>
      <c r="L594" s="76" t="s">
        <v>1559</v>
      </c>
      <c r="M594" s="76" t="s">
        <v>676</v>
      </c>
      <c r="N594" s="76" t="s">
        <v>932</v>
      </c>
      <c r="O594" s="76" t="s">
        <v>629</v>
      </c>
      <c r="P594" s="76" t="s">
        <v>3665</v>
      </c>
      <c r="Q594" s="76" t="s">
        <v>680</v>
      </c>
      <c r="R594" s="76" t="s">
        <v>3666</v>
      </c>
      <c r="S594" s="76" t="s">
        <v>633</v>
      </c>
      <c r="T594" s="76" t="s">
        <v>348</v>
      </c>
      <c r="U594" s="76" t="s">
        <v>349</v>
      </c>
      <c r="V594" s="76" t="s">
        <v>350</v>
      </c>
      <c r="W594" s="76" t="s">
        <v>351</v>
      </c>
      <c r="X594" s="76" t="s">
        <v>352</v>
      </c>
      <c r="Y594" s="76" t="s">
        <v>633</v>
      </c>
      <c r="Z594" s="76" t="s">
        <v>633</v>
      </c>
      <c r="AA594" s="76" t="s">
        <v>3721</v>
      </c>
      <c r="AB594" s="76">
        <v>277</v>
      </c>
    </row>
    <row r="595" spans="1:28" ht="18.75" customHeight="1" x14ac:dyDescent="0.55000000000000004">
      <c r="A595" s="109">
        <v>248002</v>
      </c>
      <c r="B595" s="76" t="s">
        <v>3668</v>
      </c>
      <c r="C595" s="76" t="s">
        <v>649</v>
      </c>
      <c r="D595" s="76" t="s">
        <v>348</v>
      </c>
      <c r="E595" s="76" t="s">
        <v>647</v>
      </c>
      <c r="F595" s="76" t="s">
        <v>627</v>
      </c>
      <c r="G595" s="106">
        <v>45404</v>
      </c>
      <c r="H595" s="106">
        <v>45404</v>
      </c>
      <c r="I595" s="76" t="s">
        <v>3669</v>
      </c>
      <c r="J595" s="76">
        <v>1</v>
      </c>
      <c r="K595" s="76" t="s">
        <v>3670</v>
      </c>
      <c r="L595" s="76" t="s">
        <v>651</v>
      </c>
      <c r="M595" s="76" t="s">
        <v>662</v>
      </c>
      <c r="N595" s="76" t="s">
        <v>932</v>
      </c>
      <c r="O595" s="76" t="s">
        <v>629</v>
      </c>
      <c r="P595" s="76" t="s">
        <v>3671</v>
      </c>
      <c r="Q595" s="76" t="s">
        <v>933</v>
      </c>
      <c r="R595" s="76" t="s">
        <v>3666</v>
      </c>
      <c r="S595" s="76" t="s">
        <v>633</v>
      </c>
      <c r="T595" s="76" t="s">
        <v>348</v>
      </c>
      <c r="U595" s="76" t="s">
        <v>349</v>
      </c>
      <c r="V595" s="76" t="s">
        <v>350</v>
      </c>
      <c r="W595" s="76" t="s">
        <v>351</v>
      </c>
      <c r="X595" s="76" t="s">
        <v>352</v>
      </c>
      <c r="Y595" s="76" t="s">
        <v>633</v>
      </c>
      <c r="Z595" s="76" t="s">
        <v>633</v>
      </c>
      <c r="AA595" s="76" t="s">
        <v>3725</v>
      </c>
      <c r="AB595" s="76">
        <v>278</v>
      </c>
    </row>
    <row r="596" spans="1:28" ht="18.75" customHeight="1" x14ac:dyDescent="0.55000000000000004">
      <c r="A596" s="109">
        <v>248003</v>
      </c>
      <c r="B596" s="76" t="s">
        <v>935</v>
      </c>
      <c r="C596" s="76" t="s">
        <v>640</v>
      </c>
      <c r="D596" s="76" t="s">
        <v>348</v>
      </c>
      <c r="E596" s="76" t="s">
        <v>626</v>
      </c>
      <c r="F596" s="76" t="s">
        <v>627</v>
      </c>
      <c r="G596" s="106">
        <v>45406</v>
      </c>
      <c r="H596" s="106">
        <v>45574</v>
      </c>
      <c r="I596" s="76" t="s">
        <v>3673</v>
      </c>
      <c r="J596" s="76">
        <v>4</v>
      </c>
      <c r="K596" s="76" t="s">
        <v>3674</v>
      </c>
      <c r="L596" s="76" t="s">
        <v>1559</v>
      </c>
      <c r="M596" s="76" t="s">
        <v>676</v>
      </c>
      <c r="N596" s="76" t="s">
        <v>932</v>
      </c>
      <c r="O596" s="76" t="s">
        <v>629</v>
      </c>
      <c r="P596" s="76" t="s">
        <v>3665</v>
      </c>
      <c r="Q596" s="76" t="s">
        <v>936</v>
      </c>
      <c r="R596" s="76" t="s">
        <v>3666</v>
      </c>
      <c r="S596" s="76" t="s">
        <v>633</v>
      </c>
      <c r="T596" s="76" t="s">
        <v>348</v>
      </c>
      <c r="U596" s="76" t="s">
        <v>349</v>
      </c>
      <c r="V596" s="76" t="s">
        <v>350</v>
      </c>
      <c r="W596" s="76" t="s">
        <v>351</v>
      </c>
      <c r="X596" s="76" t="s">
        <v>352</v>
      </c>
      <c r="Y596" s="76" t="s">
        <v>633</v>
      </c>
      <c r="Z596" s="76" t="s">
        <v>633</v>
      </c>
      <c r="AA596" s="76" t="s">
        <v>3730</v>
      </c>
      <c r="AB596" s="76">
        <v>279</v>
      </c>
    </row>
    <row r="597" spans="1:28" ht="18.75" customHeight="1" x14ac:dyDescent="0.55000000000000004">
      <c r="A597" s="109">
        <v>248004</v>
      </c>
      <c r="B597" s="76" t="s">
        <v>1562</v>
      </c>
      <c r="C597" s="76" t="s">
        <v>633</v>
      </c>
      <c r="D597" s="76" t="s">
        <v>348</v>
      </c>
      <c r="E597" s="76" t="s">
        <v>626</v>
      </c>
      <c r="F597" s="76" t="s">
        <v>627</v>
      </c>
      <c r="G597" s="106">
        <v>45430</v>
      </c>
      <c r="H597" s="106">
        <v>45430</v>
      </c>
      <c r="I597" s="76" t="s">
        <v>3676</v>
      </c>
      <c r="J597" s="76">
        <v>1</v>
      </c>
      <c r="K597" s="76" t="s">
        <v>3677</v>
      </c>
      <c r="L597" s="76" t="s">
        <v>1123</v>
      </c>
      <c r="M597" s="76" t="s">
        <v>676</v>
      </c>
      <c r="N597" s="76" t="s">
        <v>932</v>
      </c>
      <c r="O597" s="76" t="s">
        <v>629</v>
      </c>
      <c r="P597" s="76" t="s">
        <v>3678</v>
      </c>
      <c r="Q597" s="76" t="s">
        <v>968</v>
      </c>
      <c r="R597" s="76" t="s">
        <v>3666</v>
      </c>
      <c r="S597" s="76" t="s">
        <v>633</v>
      </c>
      <c r="T597" s="76" t="s">
        <v>348</v>
      </c>
      <c r="U597" s="76" t="s">
        <v>349</v>
      </c>
      <c r="V597" s="76" t="s">
        <v>350</v>
      </c>
      <c r="W597" s="76" t="s">
        <v>351</v>
      </c>
      <c r="X597" s="76" t="s">
        <v>352</v>
      </c>
      <c r="Y597" s="76" t="s">
        <v>633</v>
      </c>
      <c r="Z597" s="76" t="s">
        <v>633</v>
      </c>
      <c r="AA597" s="76" t="s">
        <v>3734</v>
      </c>
      <c r="AB597" s="76">
        <v>727</v>
      </c>
    </row>
    <row r="598" spans="1:28" ht="18.75" customHeight="1" x14ac:dyDescent="0.55000000000000004">
      <c r="A598" s="109">
        <v>248005</v>
      </c>
      <c r="B598" s="76" t="s">
        <v>1560</v>
      </c>
      <c r="C598" s="76" t="s">
        <v>633</v>
      </c>
      <c r="D598" s="76" t="s">
        <v>348</v>
      </c>
      <c r="E598" s="76" t="s">
        <v>626</v>
      </c>
      <c r="F598" s="76" t="s">
        <v>627</v>
      </c>
      <c r="G598" s="106">
        <v>45438</v>
      </c>
      <c r="H598" s="106">
        <v>45438</v>
      </c>
      <c r="I598" s="76" t="s">
        <v>3680</v>
      </c>
      <c r="J598" s="76">
        <v>1</v>
      </c>
      <c r="K598" s="76" t="s">
        <v>3681</v>
      </c>
      <c r="L598" s="76" t="s">
        <v>1561</v>
      </c>
      <c r="M598" s="76" t="s">
        <v>668</v>
      </c>
      <c r="N598" s="76" t="s">
        <v>932</v>
      </c>
      <c r="O598" s="76" t="s">
        <v>629</v>
      </c>
      <c r="P598" s="76" t="s">
        <v>3682</v>
      </c>
      <c r="Q598" s="76" t="s">
        <v>937</v>
      </c>
      <c r="R598" s="76" t="s">
        <v>3666</v>
      </c>
      <c r="S598" s="76" t="s">
        <v>633</v>
      </c>
      <c r="T598" s="76" t="s">
        <v>348</v>
      </c>
      <c r="U598" s="76" t="s">
        <v>349</v>
      </c>
      <c r="V598" s="76" t="s">
        <v>350</v>
      </c>
      <c r="W598" s="76" t="s">
        <v>351</v>
      </c>
      <c r="X598" s="76" t="s">
        <v>352</v>
      </c>
      <c r="Y598" s="76" t="s">
        <v>633</v>
      </c>
      <c r="Z598" s="76" t="s">
        <v>633</v>
      </c>
      <c r="AA598" s="76" t="s">
        <v>3737</v>
      </c>
      <c r="AB598" s="76">
        <v>728</v>
      </c>
    </row>
    <row r="599" spans="1:28" ht="18.75" customHeight="1" x14ac:dyDescent="0.55000000000000004">
      <c r="A599" s="109">
        <v>248006</v>
      </c>
      <c r="B599" s="76" t="s">
        <v>1563</v>
      </c>
      <c r="C599" s="76" t="s">
        <v>640</v>
      </c>
      <c r="D599" s="76" t="s">
        <v>348</v>
      </c>
      <c r="E599" s="76" t="s">
        <v>626</v>
      </c>
      <c r="F599" s="76" t="s">
        <v>627</v>
      </c>
      <c r="G599" s="106">
        <v>45441</v>
      </c>
      <c r="H599" s="106">
        <v>45588</v>
      </c>
      <c r="I599" s="76" t="s">
        <v>3684</v>
      </c>
      <c r="J599" s="76">
        <v>4</v>
      </c>
      <c r="K599" s="76" t="s">
        <v>3685</v>
      </c>
      <c r="L599" s="76" t="s">
        <v>1559</v>
      </c>
      <c r="M599" s="76" t="s">
        <v>1564</v>
      </c>
      <c r="N599" s="76" t="s">
        <v>932</v>
      </c>
      <c r="O599" s="76" t="s">
        <v>629</v>
      </c>
      <c r="P599" s="76" t="s">
        <v>3665</v>
      </c>
      <c r="Q599" s="76" t="s">
        <v>680</v>
      </c>
      <c r="R599" s="76" t="s">
        <v>3666</v>
      </c>
      <c r="S599" s="76" t="s">
        <v>633</v>
      </c>
      <c r="T599" s="76" t="s">
        <v>348</v>
      </c>
      <c r="U599" s="76" t="s">
        <v>349</v>
      </c>
      <c r="V599" s="76" t="s">
        <v>350</v>
      </c>
      <c r="W599" s="76" t="s">
        <v>351</v>
      </c>
      <c r="X599" s="76" t="s">
        <v>352</v>
      </c>
      <c r="Y599" s="76" t="s">
        <v>633</v>
      </c>
      <c r="Z599" s="76" t="s">
        <v>633</v>
      </c>
      <c r="AA599" s="76" t="s">
        <v>3740</v>
      </c>
      <c r="AB599" s="76">
        <v>729</v>
      </c>
    </row>
    <row r="600" spans="1:28" ht="18.75" customHeight="1" x14ac:dyDescent="0.55000000000000004">
      <c r="A600" s="109">
        <v>248007</v>
      </c>
      <c r="B600" s="76" t="s">
        <v>938</v>
      </c>
      <c r="C600" s="76" t="s">
        <v>633</v>
      </c>
      <c r="D600" s="76" t="s">
        <v>348</v>
      </c>
      <c r="E600" s="76" t="s">
        <v>626</v>
      </c>
      <c r="F600" s="76" t="s">
        <v>627</v>
      </c>
      <c r="G600" s="106">
        <v>45444</v>
      </c>
      <c r="H600" s="106">
        <v>45444</v>
      </c>
      <c r="I600" s="76" t="s">
        <v>3687</v>
      </c>
      <c r="J600" s="76">
        <v>1</v>
      </c>
      <c r="K600" s="76" t="s">
        <v>3688</v>
      </c>
      <c r="L600" s="76" t="s">
        <v>939</v>
      </c>
      <c r="M600" s="76" t="s">
        <v>668</v>
      </c>
      <c r="N600" s="76" t="s">
        <v>932</v>
      </c>
      <c r="O600" s="76" t="s">
        <v>629</v>
      </c>
      <c r="P600" s="76" t="s">
        <v>3689</v>
      </c>
      <c r="Q600" s="76" t="s">
        <v>1565</v>
      </c>
      <c r="R600" s="76" t="s">
        <v>3666</v>
      </c>
      <c r="S600" s="76" t="s">
        <v>633</v>
      </c>
      <c r="T600" s="76" t="s">
        <v>348</v>
      </c>
      <c r="U600" s="76" t="s">
        <v>349</v>
      </c>
      <c r="V600" s="76" t="s">
        <v>350</v>
      </c>
      <c r="W600" s="76" t="s">
        <v>351</v>
      </c>
      <c r="X600" s="76" t="s">
        <v>352</v>
      </c>
      <c r="Y600" s="76" t="s">
        <v>633</v>
      </c>
      <c r="Z600" s="76" t="s">
        <v>633</v>
      </c>
      <c r="AA600" s="76" t="s">
        <v>3744</v>
      </c>
      <c r="AB600" s="76">
        <v>440</v>
      </c>
    </row>
    <row r="601" spans="1:28" ht="18.75" customHeight="1" x14ac:dyDescent="0.55000000000000004">
      <c r="A601" s="109">
        <v>248008</v>
      </c>
      <c r="B601" s="76" t="s">
        <v>1566</v>
      </c>
      <c r="C601" s="76" t="s">
        <v>633</v>
      </c>
      <c r="D601" s="76" t="s">
        <v>348</v>
      </c>
      <c r="E601" s="76" t="s">
        <v>626</v>
      </c>
      <c r="F601" s="76" t="s">
        <v>627</v>
      </c>
      <c r="G601" s="106">
        <v>45458</v>
      </c>
      <c r="H601" s="106">
        <v>45458</v>
      </c>
      <c r="I601" s="76" t="s">
        <v>3691</v>
      </c>
      <c r="J601" s="76">
        <v>1</v>
      </c>
      <c r="K601" s="76" t="s">
        <v>3692</v>
      </c>
      <c r="L601" s="76" t="s">
        <v>939</v>
      </c>
      <c r="M601" s="76" t="s">
        <v>668</v>
      </c>
      <c r="N601" s="76" t="s">
        <v>932</v>
      </c>
      <c r="O601" s="76" t="s">
        <v>629</v>
      </c>
      <c r="P601" s="76" t="s">
        <v>3693</v>
      </c>
      <c r="Q601" s="76" t="s">
        <v>1565</v>
      </c>
      <c r="R601" s="76" t="s">
        <v>3666</v>
      </c>
      <c r="S601" s="76" t="s">
        <v>633</v>
      </c>
      <c r="T601" s="76" t="s">
        <v>348</v>
      </c>
      <c r="U601" s="76" t="s">
        <v>349</v>
      </c>
      <c r="V601" s="76" t="s">
        <v>350</v>
      </c>
      <c r="W601" s="76" t="s">
        <v>351</v>
      </c>
      <c r="X601" s="76" t="s">
        <v>352</v>
      </c>
      <c r="Y601" s="76" t="s">
        <v>633</v>
      </c>
      <c r="Z601" s="76" t="s">
        <v>633</v>
      </c>
      <c r="AA601" s="76" t="s">
        <v>3747</v>
      </c>
      <c r="AB601" s="76">
        <v>441</v>
      </c>
    </row>
    <row r="602" spans="1:28" ht="18.75" customHeight="1" x14ac:dyDescent="0.55000000000000004">
      <c r="A602" s="109">
        <v>248009</v>
      </c>
      <c r="B602" s="76" t="s">
        <v>942</v>
      </c>
      <c r="C602" s="76" t="s">
        <v>640</v>
      </c>
      <c r="D602" s="76" t="s">
        <v>348</v>
      </c>
      <c r="E602" s="76" t="s">
        <v>626</v>
      </c>
      <c r="F602" s="76" t="s">
        <v>627</v>
      </c>
      <c r="G602" s="106">
        <v>45478</v>
      </c>
      <c r="H602" s="106">
        <v>45690</v>
      </c>
      <c r="I602" s="76" t="s">
        <v>3695</v>
      </c>
      <c r="J602" s="76">
        <v>6</v>
      </c>
      <c r="K602" s="76" t="s">
        <v>3696</v>
      </c>
      <c r="L602" s="76" t="s">
        <v>1559</v>
      </c>
      <c r="M602" s="76" t="s">
        <v>676</v>
      </c>
      <c r="N602" s="76" t="s">
        <v>932</v>
      </c>
      <c r="O602" s="76" t="s">
        <v>629</v>
      </c>
      <c r="P602" s="76" t="s">
        <v>3665</v>
      </c>
      <c r="Q602" s="76" t="s">
        <v>961</v>
      </c>
      <c r="R602" s="76" t="s">
        <v>3666</v>
      </c>
      <c r="S602" s="76" t="s">
        <v>633</v>
      </c>
      <c r="T602" s="76" t="s">
        <v>348</v>
      </c>
      <c r="U602" s="76" t="s">
        <v>349</v>
      </c>
      <c r="V602" s="76" t="s">
        <v>350</v>
      </c>
      <c r="W602" s="76" t="s">
        <v>351</v>
      </c>
      <c r="X602" s="76" t="s">
        <v>352</v>
      </c>
      <c r="Y602" s="76" t="s">
        <v>633</v>
      </c>
      <c r="Z602" s="76" t="s">
        <v>633</v>
      </c>
      <c r="AA602" s="76" t="s">
        <v>3752</v>
      </c>
      <c r="AB602" s="76">
        <v>442</v>
      </c>
    </row>
    <row r="603" spans="1:28" ht="18.75" customHeight="1" x14ac:dyDescent="0.55000000000000004">
      <c r="A603" s="109">
        <v>248010</v>
      </c>
      <c r="B603" s="76" t="s">
        <v>941</v>
      </c>
      <c r="C603" s="76" t="s">
        <v>633</v>
      </c>
      <c r="D603" s="76" t="s">
        <v>348</v>
      </c>
      <c r="E603" s="76" t="s">
        <v>691</v>
      </c>
      <c r="F603" s="76" t="s">
        <v>627</v>
      </c>
      <c r="G603" s="106">
        <v>45479</v>
      </c>
      <c r="H603" s="106">
        <v>45479</v>
      </c>
      <c r="I603" s="76" t="s">
        <v>3698</v>
      </c>
      <c r="J603" s="76">
        <v>1</v>
      </c>
      <c r="K603" s="76" t="s">
        <v>3699</v>
      </c>
      <c r="L603" s="76" t="s">
        <v>939</v>
      </c>
      <c r="M603" s="76" t="s">
        <v>653</v>
      </c>
      <c r="N603" s="76" t="s">
        <v>932</v>
      </c>
      <c r="O603" s="76" t="s">
        <v>629</v>
      </c>
      <c r="P603" s="76" t="s">
        <v>3700</v>
      </c>
      <c r="Q603" s="76" t="s">
        <v>683</v>
      </c>
      <c r="R603" s="76" t="s">
        <v>3666</v>
      </c>
      <c r="S603" s="76" t="s">
        <v>633</v>
      </c>
      <c r="T603" s="76" t="s">
        <v>348</v>
      </c>
      <c r="U603" s="76" t="s">
        <v>349</v>
      </c>
      <c r="V603" s="76" t="s">
        <v>350</v>
      </c>
      <c r="W603" s="76" t="s">
        <v>351</v>
      </c>
      <c r="X603" s="76" t="s">
        <v>352</v>
      </c>
      <c r="Y603" s="76" t="s">
        <v>633</v>
      </c>
      <c r="Z603" s="76" t="s">
        <v>633</v>
      </c>
      <c r="AA603" s="76" t="s">
        <v>3756</v>
      </c>
      <c r="AB603" s="76">
        <v>443</v>
      </c>
    </row>
    <row r="604" spans="1:28" ht="18.75" customHeight="1" x14ac:dyDescent="0.55000000000000004">
      <c r="A604" s="109">
        <v>248011</v>
      </c>
      <c r="B604" s="76" t="s">
        <v>943</v>
      </c>
      <c r="C604" s="76" t="s">
        <v>633</v>
      </c>
      <c r="D604" s="76" t="s">
        <v>348</v>
      </c>
      <c r="E604" s="76" t="s">
        <v>626</v>
      </c>
      <c r="F604" s="76" t="s">
        <v>627</v>
      </c>
      <c r="G604" s="106">
        <v>45486</v>
      </c>
      <c r="H604" s="106">
        <v>45486</v>
      </c>
      <c r="I604" s="76" t="s">
        <v>3702</v>
      </c>
      <c r="J604" s="76">
        <v>1</v>
      </c>
      <c r="K604" s="76" t="s">
        <v>3703</v>
      </c>
      <c r="L604" s="76" t="s">
        <v>1123</v>
      </c>
      <c r="M604" s="76" t="s">
        <v>679</v>
      </c>
      <c r="N604" s="76" t="s">
        <v>932</v>
      </c>
      <c r="O604" s="76" t="s">
        <v>629</v>
      </c>
      <c r="P604" s="76" t="s">
        <v>3704</v>
      </c>
      <c r="Q604" s="76" t="s">
        <v>680</v>
      </c>
      <c r="R604" s="76" t="s">
        <v>3666</v>
      </c>
      <c r="S604" s="76" t="s">
        <v>633</v>
      </c>
      <c r="T604" s="76" t="s">
        <v>348</v>
      </c>
      <c r="U604" s="76" t="s">
        <v>349</v>
      </c>
      <c r="V604" s="76" t="s">
        <v>350</v>
      </c>
      <c r="W604" s="76" t="s">
        <v>351</v>
      </c>
      <c r="X604" s="76" t="s">
        <v>352</v>
      </c>
      <c r="Y604" s="76" t="s">
        <v>633</v>
      </c>
      <c r="Z604" s="76" t="s">
        <v>633</v>
      </c>
      <c r="AA604" s="76" t="s">
        <v>3760</v>
      </c>
      <c r="AB604" s="76">
        <v>444</v>
      </c>
    </row>
    <row r="605" spans="1:28" ht="18.75" customHeight="1" x14ac:dyDescent="0.55000000000000004">
      <c r="A605" s="109">
        <v>248012</v>
      </c>
      <c r="B605" s="76" t="s">
        <v>1567</v>
      </c>
      <c r="C605" s="76" t="s">
        <v>633</v>
      </c>
      <c r="D605" s="76" t="s">
        <v>348</v>
      </c>
      <c r="E605" s="76" t="s">
        <v>626</v>
      </c>
      <c r="F605" s="76" t="s">
        <v>627</v>
      </c>
      <c r="G605" s="106">
        <v>45542</v>
      </c>
      <c r="H605" s="106">
        <v>45542</v>
      </c>
      <c r="I605" s="76" t="s">
        <v>3706</v>
      </c>
      <c r="J605" s="76">
        <v>1</v>
      </c>
      <c r="K605" s="76" t="s">
        <v>3707</v>
      </c>
      <c r="L605" s="76" t="s">
        <v>939</v>
      </c>
      <c r="M605" s="76" t="s">
        <v>668</v>
      </c>
      <c r="N605" s="76" t="s">
        <v>932</v>
      </c>
      <c r="O605" s="76" t="s">
        <v>629</v>
      </c>
      <c r="P605" s="76" t="s">
        <v>3708</v>
      </c>
      <c r="Q605" s="76" t="s">
        <v>1265</v>
      </c>
      <c r="R605" s="76" t="s">
        <v>3666</v>
      </c>
      <c r="S605" s="76" t="s">
        <v>633</v>
      </c>
      <c r="T605" s="76" t="s">
        <v>348</v>
      </c>
      <c r="U605" s="76" t="s">
        <v>349</v>
      </c>
      <c r="V605" s="76" t="s">
        <v>350</v>
      </c>
      <c r="W605" s="76" t="s">
        <v>351</v>
      </c>
      <c r="X605" s="76" t="s">
        <v>352</v>
      </c>
      <c r="Y605" s="76" t="s">
        <v>633</v>
      </c>
      <c r="Z605" s="76" t="s">
        <v>633</v>
      </c>
      <c r="AA605" s="76" t="s">
        <v>3763</v>
      </c>
      <c r="AB605" s="76">
        <v>445</v>
      </c>
    </row>
    <row r="606" spans="1:28" ht="18.75" customHeight="1" x14ac:dyDescent="0.55000000000000004">
      <c r="A606" s="109">
        <v>248013</v>
      </c>
      <c r="B606" s="76" t="s">
        <v>944</v>
      </c>
      <c r="C606" s="76" t="s">
        <v>640</v>
      </c>
      <c r="D606" s="76" t="s">
        <v>348</v>
      </c>
      <c r="E606" s="76" t="s">
        <v>626</v>
      </c>
      <c r="F606" s="76" t="s">
        <v>627</v>
      </c>
      <c r="G606" s="106">
        <v>45548</v>
      </c>
      <c r="H606" s="106">
        <v>45618</v>
      </c>
      <c r="I606" s="76" t="s">
        <v>3710</v>
      </c>
      <c r="J606" s="76">
        <v>3</v>
      </c>
      <c r="K606" s="76" t="s">
        <v>3711</v>
      </c>
      <c r="L606" s="76" t="s">
        <v>1559</v>
      </c>
      <c r="M606" s="76" t="s">
        <v>676</v>
      </c>
      <c r="N606" s="76" t="s">
        <v>932</v>
      </c>
      <c r="O606" s="76" t="s">
        <v>629</v>
      </c>
      <c r="P606" s="76" t="s">
        <v>3665</v>
      </c>
      <c r="Q606" s="76" t="s">
        <v>680</v>
      </c>
      <c r="R606" s="76" t="s">
        <v>3666</v>
      </c>
      <c r="S606" s="76" t="s">
        <v>633</v>
      </c>
      <c r="T606" s="76" t="s">
        <v>348</v>
      </c>
      <c r="U606" s="76" t="s">
        <v>349</v>
      </c>
      <c r="V606" s="76" t="s">
        <v>350</v>
      </c>
      <c r="W606" s="76" t="s">
        <v>351</v>
      </c>
      <c r="X606" s="76" t="s">
        <v>352</v>
      </c>
      <c r="Y606" s="76" t="s">
        <v>633</v>
      </c>
      <c r="Z606" s="76" t="s">
        <v>633</v>
      </c>
      <c r="AA606" s="76" t="s">
        <v>3766</v>
      </c>
      <c r="AB606" s="76">
        <v>446</v>
      </c>
    </row>
    <row r="607" spans="1:28" ht="18.75" customHeight="1" x14ac:dyDescent="0.55000000000000004">
      <c r="A607" s="109">
        <v>248014</v>
      </c>
      <c r="B607" s="76" t="s">
        <v>3713</v>
      </c>
      <c r="C607" s="76" t="s">
        <v>649</v>
      </c>
      <c r="D607" s="76" t="s">
        <v>348</v>
      </c>
      <c r="E607" s="76" t="s">
        <v>647</v>
      </c>
      <c r="F607" s="76" t="s">
        <v>627</v>
      </c>
      <c r="G607" s="106">
        <v>45558</v>
      </c>
      <c r="H607" s="106">
        <v>45558</v>
      </c>
      <c r="I607" s="76" t="s">
        <v>3714</v>
      </c>
      <c r="J607" s="76">
        <v>1</v>
      </c>
      <c r="K607" s="76" t="s">
        <v>3715</v>
      </c>
      <c r="L607" s="76" t="s">
        <v>651</v>
      </c>
      <c r="M607" s="76" t="s">
        <v>662</v>
      </c>
      <c r="N607" s="76" t="s">
        <v>3716</v>
      </c>
      <c r="O607" s="76" t="s">
        <v>629</v>
      </c>
      <c r="P607" s="76" t="s">
        <v>3717</v>
      </c>
      <c r="Q607" s="76" t="s">
        <v>933</v>
      </c>
      <c r="R607" s="76" t="s">
        <v>3666</v>
      </c>
      <c r="S607" s="76" t="s">
        <v>633</v>
      </c>
      <c r="T607" s="76" t="s">
        <v>348</v>
      </c>
      <c r="U607" s="76" t="s">
        <v>349</v>
      </c>
      <c r="V607" s="76" t="s">
        <v>350</v>
      </c>
      <c r="W607" s="76" t="s">
        <v>351</v>
      </c>
      <c r="X607" s="76" t="s">
        <v>352</v>
      </c>
      <c r="Y607" s="76" t="s">
        <v>633</v>
      </c>
      <c r="Z607" s="76" t="s">
        <v>633</v>
      </c>
      <c r="AA607" s="76" t="s">
        <v>3771</v>
      </c>
      <c r="AB607" s="76">
        <v>447</v>
      </c>
    </row>
    <row r="608" spans="1:28" ht="18.75" customHeight="1" x14ac:dyDescent="0.55000000000000004">
      <c r="A608" s="101">
        <v>248015</v>
      </c>
      <c r="B608" s="76" t="s">
        <v>1122</v>
      </c>
      <c r="C608" s="76" t="s">
        <v>633</v>
      </c>
      <c r="D608" s="76" t="s">
        <v>348</v>
      </c>
      <c r="E608" s="76" t="s">
        <v>626</v>
      </c>
      <c r="F608" s="76" t="s">
        <v>627</v>
      </c>
      <c r="G608" s="106">
        <v>45577</v>
      </c>
      <c r="H608" s="106">
        <v>45577</v>
      </c>
      <c r="I608" s="76" t="s">
        <v>3719</v>
      </c>
      <c r="J608" s="76">
        <v>1</v>
      </c>
      <c r="K608" s="76" t="s">
        <v>1610</v>
      </c>
      <c r="L608" s="76" t="s">
        <v>1123</v>
      </c>
      <c r="M608" s="76" t="s">
        <v>676</v>
      </c>
      <c r="N608" s="76" t="s">
        <v>932</v>
      </c>
      <c r="O608" s="76" t="s">
        <v>629</v>
      </c>
      <c r="P608" s="76" t="s">
        <v>3720</v>
      </c>
      <c r="Q608" s="76" t="s">
        <v>704</v>
      </c>
      <c r="R608" s="76" t="s">
        <v>1611</v>
      </c>
      <c r="S608" s="76" t="s">
        <v>633</v>
      </c>
      <c r="T608" s="76" t="s">
        <v>348</v>
      </c>
      <c r="U608" s="76" t="s">
        <v>349</v>
      </c>
      <c r="V608" s="76" t="s">
        <v>350</v>
      </c>
      <c r="W608" s="76" t="s">
        <v>351</v>
      </c>
      <c r="X608" s="76" t="s">
        <v>352</v>
      </c>
      <c r="Y608" s="76" t="s">
        <v>633</v>
      </c>
      <c r="Z608" s="76" t="s">
        <v>353</v>
      </c>
      <c r="AA608" s="76" t="s">
        <v>3775</v>
      </c>
      <c r="AB608" s="76">
        <v>448</v>
      </c>
    </row>
    <row r="609" spans="1:28" ht="18.75" customHeight="1" x14ac:dyDescent="0.55000000000000004">
      <c r="A609" s="101">
        <v>248016</v>
      </c>
      <c r="B609" s="76" t="s">
        <v>1612</v>
      </c>
      <c r="C609" s="76" t="s">
        <v>633</v>
      </c>
      <c r="D609" s="76" t="s">
        <v>348</v>
      </c>
      <c r="E609" s="76" t="s">
        <v>626</v>
      </c>
      <c r="F609" s="76" t="s">
        <v>627</v>
      </c>
      <c r="G609" s="106">
        <v>45599</v>
      </c>
      <c r="H609" s="106">
        <v>45599</v>
      </c>
      <c r="I609" s="76" t="s">
        <v>3722</v>
      </c>
      <c r="J609" s="76">
        <v>1</v>
      </c>
      <c r="K609" s="76" t="s">
        <v>3723</v>
      </c>
      <c r="L609" s="76" t="s">
        <v>1123</v>
      </c>
      <c r="M609" s="76" t="s">
        <v>679</v>
      </c>
      <c r="N609" s="76" t="s">
        <v>932</v>
      </c>
      <c r="O609" s="76" t="s">
        <v>629</v>
      </c>
      <c r="P609" s="76" t="s">
        <v>3724</v>
      </c>
      <c r="Q609" s="76" t="s">
        <v>680</v>
      </c>
      <c r="R609" s="76" t="s">
        <v>1611</v>
      </c>
      <c r="S609" s="76" t="s">
        <v>633</v>
      </c>
      <c r="T609" s="76" t="s">
        <v>348</v>
      </c>
      <c r="U609" s="76" t="s">
        <v>349</v>
      </c>
      <c r="V609" s="76" t="s">
        <v>350</v>
      </c>
      <c r="W609" s="76" t="s">
        <v>351</v>
      </c>
      <c r="X609" s="76" t="s">
        <v>352</v>
      </c>
      <c r="Y609" s="76" t="s">
        <v>633</v>
      </c>
      <c r="Z609" s="76" t="s">
        <v>353</v>
      </c>
      <c r="AA609" s="76" t="s">
        <v>3778</v>
      </c>
      <c r="AB609" s="76">
        <v>449</v>
      </c>
    </row>
    <row r="610" spans="1:28" ht="18.75" customHeight="1" x14ac:dyDescent="0.55000000000000004">
      <c r="A610" s="101">
        <v>248017</v>
      </c>
      <c r="B610" s="76" t="s">
        <v>1124</v>
      </c>
      <c r="C610" s="76" t="s">
        <v>640</v>
      </c>
      <c r="D610" s="76" t="s">
        <v>348</v>
      </c>
      <c r="E610" s="76" t="s">
        <v>626</v>
      </c>
      <c r="F610" s="76" t="s">
        <v>635</v>
      </c>
      <c r="G610" s="106">
        <v>45606</v>
      </c>
      <c r="H610" s="106">
        <v>45620</v>
      </c>
      <c r="I610" s="76" t="s">
        <v>3726</v>
      </c>
      <c r="J610" s="76">
        <v>3</v>
      </c>
      <c r="K610" s="76" t="s">
        <v>3727</v>
      </c>
      <c r="L610" s="76" t="s">
        <v>939</v>
      </c>
      <c r="M610" s="76" t="s">
        <v>668</v>
      </c>
      <c r="N610" s="76" t="s">
        <v>932</v>
      </c>
      <c r="O610" s="76" t="s">
        <v>629</v>
      </c>
      <c r="P610" s="76" t="s">
        <v>3728</v>
      </c>
      <c r="Q610" s="76" t="s">
        <v>3729</v>
      </c>
      <c r="R610" s="76" t="s">
        <v>1611</v>
      </c>
      <c r="S610" s="76" t="s">
        <v>633</v>
      </c>
      <c r="T610" s="76" t="s">
        <v>348</v>
      </c>
      <c r="U610" s="76" t="s">
        <v>349</v>
      </c>
      <c r="V610" s="76" t="s">
        <v>350</v>
      </c>
      <c r="W610" s="76" t="s">
        <v>351</v>
      </c>
      <c r="X610" s="76" t="s">
        <v>352</v>
      </c>
      <c r="Y610" s="76" t="s">
        <v>633</v>
      </c>
      <c r="Z610" s="76" t="s">
        <v>353</v>
      </c>
      <c r="AA610" s="76" t="s">
        <v>3784</v>
      </c>
      <c r="AB610" s="76">
        <v>450</v>
      </c>
    </row>
    <row r="611" spans="1:28" ht="18.75" customHeight="1" x14ac:dyDescent="0.55000000000000004">
      <c r="A611" s="101">
        <v>248018</v>
      </c>
      <c r="B611" s="76" t="s">
        <v>1613</v>
      </c>
      <c r="C611" s="76" t="s">
        <v>633</v>
      </c>
      <c r="D611" s="76" t="s">
        <v>348</v>
      </c>
      <c r="E611" s="76" t="s">
        <v>626</v>
      </c>
      <c r="F611" s="76" t="s">
        <v>627</v>
      </c>
      <c r="G611" s="106">
        <v>45612</v>
      </c>
      <c r="H611" s="106">
        <v>45612</v>
      </c>
      <c r="I611" s="76" t="s">
        <v>3731</v>
      </c>
      <c r="J611" s="76">
        <v>1</v>
      </c>
      <c r="K611" s="76" t="s">
        <v>1614</v>
      </c>
      <c r="L611" s="76" t="s">
        <v>939</v>
      </c>
      <c r="M611" s="76" t="s">
        <v>662</v>
      </c>
      <c r="N611" s="76" t="s">
        <v>932</v>
      </c>
      <c r="O611" s="76" t="s">
        <v>629</v>
      </c>
      <c r="P611" s="76" t="s">
        <v>3732</v>
      </c>
      <c r="Q611" s="76" t="s">
        <v>3733</v>
      </c>
      <c r="R611" s="76" t="s">
        <v>1611</v>
      </c>
      <c r="S611" s="76" t="s">
        <v>633</v>
      </c>
      <c r="T611" s="76" t="s">
        <v>348</v>
      </c>
      <c r="U611" s="76" t="s">
        <v>349</v>
      </c>
      <c r="V611" s="76" t="s">
        <v>350</v>
      </c>
      <c r="W611" s="76" t="s">
        <v>351</v>
      </c>
      <c r="X611" s="76" t="s">
        <v>352</v>
      </c>
      <c r="Y611" s="76" t="s">
        <v>633</v>
      </c>
      <c r="Z611" s="76" t="s">
        <v>353</v>
      </c>
      <c r="AA611" s="76" t="s">
        <v>3786</v>
      </c>
      <c r="AB611" s="76">
        <v>451</v>
      </c>
    </row>
    <row r="612" spans="1:28" ht="18.75" customHeight="1" x14ac:dyDescent="0.55000000000000004">
      <c r="A612" s="101">
        <v>248019</v>
      </c>
      <c r="B612" s="76" t="s">
        <v>1615</v>
      </c>
      <c r="C612" s="76" t="s">
        <v>633</v>
      </c>
      <c r="D612" s="76" t="s">
        <v>348</v>
      </c>
      <c r="E612" s="76" t="s">
        <v>626</v>
      </c>
      <c r="F612" s="76" t="s">
        <v>627</v>
      </c>
      <c r="G612" s="106">
        <v>45627</v>
      </c>
      <c r="H612" s="106">
        <v>45627</v>
      </c>
      <c r="I612" s="76" t="s">
        <v>3735</v>
      </c>
      <c r="J612" s="76">
        <v>1</v>
      </c>
      <c r="K612" s="76" t="s">
        <v>1616</v>
      </c>
      <c r="L612" s="76" t="s">
        <v>1123</v>
      </c>
      <c r="M612" s="76" t="s">
        <v>668</v>
      </c>
      <c r="N612" s="76" t="s">
        <v>932</v>
      </c>
      <c r="O612" s="76" t="s">
        <v>629</v>
      </c>
      <c r="P612" s="76" t="s">
        <v>3736</v>
      </c>
      <c r="Q612" s="76" t="s">
        <v>681</v>
      </c>
      <c r="R612" s="76" t="s">
        <v>1611</v>
      </c>
      <c r="S612" s="76" t="s">
        <v>633</v>
      </c>
      <c r="T612" s="76" t="s">
        <v>348</v>
      </c>
      <c r="U612" s="76" t="s">
        <v>349</v>
      </c>
      <c r="V612" s="76" t="s">
        <v>350</v>
      </c>
      <c r="W612" s="76" t="s">
        <v>351</v>
      </c>
      <c r="X612" s="76" t="s">
        <v>352</v>
      </c>
      <c r="Y612" s="76" t="s">
        <v>633</v>
      </c>
      <c r="Z612" s="76" t="s">
        <v>353</v>
      </c>
      <c r="AA612" s="76" t="s">
        <v>3789</v>
      </c>
      <c r="AB612" s="76">
        <v>452</v>
      </c>
    </row>
    <row r="613" spans="1:28" ht="18.75" customHeight="1" x14ac:dyDescent="0.55000000000000004">
      <c r="A613" s="101">
        <v>248020</v>
      </c>
      <c r="B613" s="76" t="s">
        <v>1619</v>
      </c>
      <c r="C613" s="76" t="s">
        <v>633</v>
      </c>
      <c r="D613" s="76" t="s">
        <v>348</v>
      </c>
      <c r="E613" s="76" t="s">
        <v>626</v>
      </c>
      <c r="F613" s="76" t="s">
        <v>627</v>
      </c>
      <c r="G613" s="106">
        <v>45630</v>
      </c>
      <c r="H613" s="106">
        <v>45630</v>
      </c>
      <c r="I613" s="76" t="s">
        <v>3738</v>
      </c>
      <c r="J613" s="76">
        <v>1</v>
      </c>
      <c r="K613" s="76" t="s">
        <v>1620</v>
      </c>
      <c r="L613" s="76" t="s">
        <v>939</v>
      </c>
      <c r="M613" s="76" t="s">
        <v>668</v>
      </c>
      <c r="N613" s="76" t="s">
        <v>932</v>
      </c>
      <c r="O613" s="76" t="s">
        <v>629</v>
      </c>
      <c r="P613" s="76" t="s">
        <v>3739</v>
      </c>
      <c r="Q613" s="76" t="s">
        <v>940</v>
      </c>
      <c r="R613" s="76" t="s">
        <v>1611</v>
      </c>
      <c r="S613" s="76" t="s">
        <v>633</v>
      </c>
      <c r="T613" s="76" t="s">
        <v>348</v>
      </c>
      <c r="U613" s="76" t="s">
        <v>349</v>
      </c>
      <c r="V613" s="76" t="s">
        <v>350</v>
      </c>
      <c r="W613" s="76" t="s">
        <v>351</v>
      </c>
      <c r="X613" s="76" t="s">
        <v>352</v>
      </c>
      <c r="Y613" s="76" t="s">
        <v>633</v>
      </c>
      <c r="Z613" s="76" t="s">
        <v>353</v>
      </c>
      <c r="AA613" s="76" t="s">
        <v>3791</v>
      </c>
      <c r="AB613" s="76">
        <v>453</v>
      </c>
    </row>
    <row r="614" spans="1:28" ht="18.75" customHeight="1" x14ac:dyDescent="0.55000000000000004">
      <c r="A614" s="101">
        <v>248021</v>
      </c>
      <c r="B614" s="76" t="s">
        <v>1125</v>
      </c>
      <c r="C614" s="76" t="s">
        <v>633</v>
      </c>
      <c r="D614" s="76" t="s">
        <v>348</v>
      </c>
      <c r="E614" s="76" t="s">
        <v>626</v>
      </c>
      <c r="F614" s="76" t="s">
        <v>627</v>
      </c>
      <c r="G614" s="106">
        <v>45647</v>
      </c>
      <c r="H614" s="106">
        <v>45647</v>
      </c>
      <c r="I614" s="76" t="s">
        <v>3741</v>
      </c>
      <c r="J614" s="76">
        <v>1</v>
      </c>
      <c r="K614" s="76" t="s">
        <v>1617</v>
      </c>
      <c r="L614" s="76" t="s">
        <v>939</v>
      </c>
      <c r="M614" s="76" t="s">
        <v>653</v>
      </c>
      <c r="N614" s="76" t="s">
        <v>932</v>
      </c>
      <c r="O614" s="76" t="s">
        <v>629</v>
      </c>
      <c r="P614" s="76" t="s">
        <v>3742</v>
      </c>
      <c r="Q614" s="76" t="s">
        <v>3743</v>
      </c>
      <c r="R614" s="76" t="s">
        <v>1611</v>
      </c>
      <c r="S614" s="76" t="s">
        <v>633</v>
      </c>
      <c r="T614" s="76" t="s">
        <v>348</v>
      </c>
      <c r="U614" s="76" t="s">
        <v>349</v>
      </c>
      <c r="V614" s="76" t="s">
        <v>350</v>
      </c>
      <c r="W614" s="76" t="s">
        <v>351</v>
      </c>
      <c r="X614" s="76" t="s">
        <v>352</v>
      </c>
      <c r="Y614" s="76" t="s">
        <v>633</v>
      </c>
      <c r="Z614" s="76" t="s">
        <v>353</v>
      </c>
      <c r="AA614" s="76" t="s">
        <v>3793</v>
      </c>
      <c r="AB614" s="76">
        <v>454</v>
      </c>
    </row>
    <row r="615" spans="1:28" ht="18.75" customHeight="1" x14ac:dyDescent="0.55000000000000004">
      <c r="A615" s="101">
        <v>248022</v>
      </c>
      <c r="B615" s="76" t="s">
        <v>1126</v>
      </c>
      <c r="C615" s="76" t="s">
        <v>633</v>
      </c>
      <c r="D615" s="76" t="s">
        <v>348</v>
      </c>
      <c r="E615" s="76" t="s">
        <v>626</v>
      </c>
      <c r="F615" s="76" t="s">
        <v>627</v>
      </c>
      <c r="G615" s="106">
        <v>45669</v>
      </c>
      <c r="H615" s="106">
        <v>45669</v>
      </c>
      <c r="I615" s="76" t="s">
        <v>3745</v>
      </c>
      <c r="J615" s="76">
        <v>1</v>
      </c>
      <c r="K615" s="76" t="s">
        <v>1618</v>
      </c>
      <c r="L615" s="76" t="s">
        <v>939</v>
      </c>
      <c r="M615" s="76" t="s">
        <v>653</v>
      </c>
      <c r="N615" s="76" t="s">
        <v>932</v>
      </c>
      <c r="O615" s="76" t="s">
        <v>629</v>
      </c>
      <c r="P615" s="76" t="s">
        <v>3746</v>
      </c>
      <c r="Q615" s="76" t="s">
        <v>3743</v>
      </c>
      <c r="R615" s="76" t="s">
        <v>1611</v>
      </c>
      <c r="S615" s="76" t="s">
        <v>633</v>
      </c>
      <c r="T615" s="76" t="s">
        <v>348</v>
      </c>
      <c r="U615" s="76" t="s">
        <v>349</v>
      </c>
      <c r="V615" s="76" t="s">
        <v>350</v>
      </c>
      <c r="W615" s="76" t="s">
        <v>351</v>
      </c>
      <c r="X615" s="76" t="s">
        <v>352</v>
      </c>
      <c r="Y615" s="76" t="s">
        <v>633</v>
      </c>
      <c r="Z615" s="76" t="s">
        <v>353</v>
      </c>
      <c r="AA615" s="76" t="s">
        <v>3797</v>
      </c>
      <c r="AB615" s="76">
        <v>558</v>
      </c>
    </row>
    <row r="616" spans="1:28" ht="18.75" customHeight="1" x14ac:dyDescent="0.55000000000000004">
      <c r="A616" s="101">
        <v>248023</v>
      </c>
      <c r="B616" s="76" t="s">
        <v>3748</v>
      </c>
      <c r="C616" s="76" t="s">
        <v>640</v>
      </c>
      <c r="D616" s="76" t="s">
        <v>348</v>
      </c>
      <c r="E616" s="76" t="s">
        <v>626</v>
      </c>
      <c r="F616" s="76" t="s">
        <v>627</v>
      </c>
      <c r="G616" s="106">
        <v>45682</v>
      </c>
      <c r="H616" s="106">
        <v>45683</v>
      </c>
      <c r="I616" s="76" t="s">
        <v>3749</v>
      </c>
      <c r="J616" s="76">
        <v>2</v>
      </c>
      <c r="K616" s="76" t="s">
        <v>3750</v>
      </c>
      <c r="L616" s="76" t="s">
        <v>939</v>
      </c>
      <c r="M616" s="76" t="s">
        <v>676</v>
      </c>
      <c r="N616" s="76" t="s">
        <v>932</v>
      </c>
      <c r="O616" s="76" t="s">
        <v>629</v>
      </c>
      <c r="P616" s="76" t="s">
        <v>3751</v>
      </c>
      <c r="Q616" s="76" t="s">
        <v>648</v>
      </c>
      <c r="R616" s="76" t="s">
        <v>1611</v>
      </c>
      <c r="S616" s="76" t="s">
        <v>633</v>
      </c>
      <c r="T616" s="76" t="s">
        <v>348</v>
      </c>
      <c r="U616" s="76" t="s">
        <v>349</v>
      </c>
      <c r="V616" s="76" t="s">
        <v>350</v>
      </c>
      <c r="W616" s="76" t="s">
        <v>351</v>
      </c>
      <c r="X616" s="76" t="s">
        <v>352</v>
      </c>
      <c r="Y616" s="76" t="s">
        <v>633</v>
      </c>
      <c r="Z616" s="76" t="s">
        <v>353</v>
      </c>
      <c r="AA616" s="76" t="s">
        <v>3799</v>
      </c>
      <c r="AB616" s="76">
        <v>559</v>
      </c>
    </row>
    <row r="617" spans="1:28" ht="18.75" customHeight="1" x14ac:dyDescent="0.55000000000000004">
      <c r="A617" s="101">
        <v>248024</v>
      </c>
      <c r="B617" s="76" t="s">
        <v>3753</v>
      </c>
      <c r="C617" s="76" t="s">
        <v>640</v>
      </c>
      <c r="D617" s="76" t="s">
        <v>348</v>
      </c>
      <c r="E617" s="76" t="s">
        <v>626</v>
      </c>
      <c r="F617" s="76" t="s">
        <v>627</v>
      </c>
      <c r="G617" s="106">
        <v>45696</v>
      </c>
      <c r="H617" s="106">
        <v>45697</v>
      </c>
      <c r="I617" s="76" t="s">
        <v>3754</v>
      </c>
      <c r="J617" s="76">
        <v>2</v>
      </c>
      <c r="K617" s="76" t="s">
        <v>3750</v>
      </c>
      <c r="L617" s="76" t="s">
        <v>939</v>
      </c>
      <c r="M617" s="76" t="s">
        <v>676</v>
      </c>
      <c r="N617" s="76" t="s">
        <v>932</v>
      </c>
      <c r="O617" s="76" t="s">
        <v>629</v>
      </c>
      <c r="P617" s="76" t="s">
        <v>3755</v>
      </c>
      <c r="Q617" s="76" t="s">
        <v>648</v>
      </c>
      <c r="R617" s="76" t="s">
        <v>1611</v>
      </c>
      <c r="S617" s="76" t="s">
        <v>633</v>
      </c>
      <c r="T617" s="76" t="s">
        <v>348</v>
      </c>
      <c r="U617" s="76" t="s">
        <v>349</v>
      </c>
      <c r="V617" s="76" t="s">
        <v>350</v>
      </c>
      <c r="W617" s="76" t="s">
        <v>351</v>
      </c>
      <c r="X617" s="76" t="s">
        <v>352</v>
      </c>
      <c r="Y617" s="76" t="s">
        <v>633</v>
      </c>
      <c r="Z617" s="76" t="s">
        <v>353</v>
      </c>
      <c r="AA617" s="76" t="s">
        <v>3802</v>
      </c>
      <c r="AB617" s="76">
        <v>560</v>
      </c>
    </row>
    <row r="618" spans="1:28" ht="18.75" customHeight="1" x14ac:dyDescent="0.55000000000000004">
      <c r="A618" s="101">
        <v>248025</v>
      </c>
      <c r="B618" s="76" t="s">
        <v>1127</v>
      </c>
      <c r="C618" s="76" t="s">
        <v>633</v>
      </c>
      <c r="D618" s="76" t="s">
        <v>348</v>
      </c>
      <c r="E618" s="76" t="s">
        <v>626</v>
      </c>
      <c r="F618" s="76" t="s">
        <v>627</v>
      </c>
      <c r="G618" s="106">
        <v>45704</v>
      </c>
      <c r="H618" s="106">
        <v>45704</v>
      </c>
      <c r="I618" s="76" t="s">
        <v>3757</v>
      </c>
      <c r="J618" s="76">
        <v>1</v>
      </c>
      <c r="K618" s="76" t="s">
        <v>3758</v>
      </c>
      <c r="L618" s="76" t="s">
        <v>939</v>
      </c>
      <c r="M618" s="76" t="s">
        <v>676</v>
      </c>
      <c r="N618" s="76" t="s">
        <v>932</v>
      </c>
      <c r="O618" s="76" t="s">
        <v>629</v>
      </c>
      <c r="P618" s="76" t="s">
        <v>3759</v>
      </c>
      <c r="Q618" s="76" t="s">
        <v>704</v>
      </c>
      <c r="R618" s="76" t="s">
        <v>1611</v>
      </c>
      <c r="S618" s="76" t="s">
        <v>633</v>
      </c>
      <c r="T618" s="76" t="s">
        <v>348</v>
      </c>
      <c r="U618" s="76" t="s">
        <v>349</v>
      </c>
      <c r="V618" s="76" t="s">
        <v>350</v>
      </c>
      <c r="W618" s="76" t="s">
        <v>351</v>
      </c>
      <c r="X618" s="76" t="s">
        <v>352</v>
      </c>
      <c r="Y618" s="76" t="s">
        <v>633</v>
      </c>
      <c r="Z618" s="76" t="s">
        <v>353</v>
      </c>
      <c r="AA618" s="76" t="s">
        <v>3807</v>
      </c>
      <c r="AB618" s="76">
        <v>561</v>
      </c>
    </row>
    <row r="619" spans="1:28" ht="18.75" customHeight="1" x14ac:dyDescent="0.55000000000000004">
      <c r="A619" s="101">
        <v>248026</v>
      </c>
      <c r="B619" s="76" t="s">
        <v>1619</v>
      </c>
      <c r="C619" s="76" t="s">
        <v>633</v>
      </c>
      <c r="D619" s="76" t="s">
        <v>348</v>
      </c>
      <c r="E619" s="76" t="s">
        <v>626</v>
      </c>
      <c r="F619" s="76" t="s">
        <v>627</v>
      </c>
      <c r="G619" s="106">
        <v>45717</v>
      </c>
      <c r="H619" s="106">
        <v>45717</v>
      </c>
      <c r="I619" s="76" t="s">
        <v>3761</v>
      </c>
      <c r="J619" s="76">
        <v>1</v>
      </c>
      <c r="K619" s="76" t="s">
        <v>1620</v>
      </c>
      <c r="L619" s="76" t="s">
        <v>939</v>
      </c>
      <c r="M619" s="76" t="s">
        <v>668</v>
      </c>
      <c r="N619" s="76" t="s">
        <v>932</v>
      </c>
      <c r="O619" s="76" t="s">
        <v>629</v>
      </c>
      <c r="P619" s="76" t="s">
        <v>3762</v>
      </c>
      <c r="Q619" s="76" t="s">
        <v>940</v>
      </c>
      <c r="R619" s="76" t="s">
        <v>1611</v>
      </c>
      <c r="S619" s="76" t="s">
        <v>633</v>
      </c>
      <c r="T619" s="76" t="s">
        <v>348</v>
      </c>
      <c r="U619" s="76" t="s">
        <v>349</v>
      </c>
      <c r="V619" s="76" t="s">
        <v>350</v>
      </c>
      <c r="W619" s="76" t="s">
        <v>351</v>
      </c>
      <c r="X619" s="76" t="s">
        <v>352</v>
      </c>
      <c r="Y619" s="76" t="s">
        <v>633</v>
      </c>
      <c r="Z619" s="76" t="s">
        <v>353</v>
      </c>
      <c r="AA619" s="76" t="s">
        <v>3810</v>
      </c>
      <c r="AB619" s="76">
        <v>562</v>
      </c>
    </row>
    <row r="620" spans="1:28" ht="18.75" customHeight="1" x14ac:dyDescent="0.55000000000000004">
      <c r="A620" s="101">
        <v>248027</v>
      </c>
      <c r="B620" s="76" t="s">
        <v>1621</v>
      </c>
      <c r="C620" s="76" t="s">
        <v>633</v>
      </c>
      <c r="D620" s="76" t="s">
        <v>348</v>
      </c>
      <c r="E620" s="76" t="s">
        <v>626</v>
      </c>
      <c r="F620" s="76" t="s">
        <v>627</v>
      </c>
      <c r="G620" s="106">
        <v>45731</v>
      </c>
      <c r="H620" s="106">
        <v>45731</v>
      </c>
      <c r="I620" s="76" t="s">
        <v>3764</v>
      </c>
      <c r="J620" s="76">
        <v>1</v>
      </c>
      <c r="K620" s="76" t="s">
        <v>1622</v>
      </c>
      <c r="L620" s="76" t="s">
        <v>1128</v>
      </c>
      <c r="M620" s="76" t="s">
        <v>668</v>
      </c>
      <c r="N620" s="76" t="s">
        <v>932</v>
      </c>
      <c r="O620" s="76" t="s">
        <v>629</v>
      </c>
      <c r="P620" s="76" t="s">
        <v>3765</v>
      </c>
      <c r="Q620" s="76" t="s">
        <v>704</v>
      </c>
      <c r="R620" s="76" t="s">
        <v>1611</v>
      </c>
      <c r="S620" s="76" t="s">
        <v>633</v>
      </c>
      <c r="T620" s="76" t="s">
        <v>348</v>
      </c>
      <c r="U620" s="76" t="s">
        <v>349</v>
      </c>
      <c r="V620" s="76" t="s">
        <v>350</v>
      </c>
      <c r="W620" s="76" t="s">
        <v>351</v>
      </c>
      <c r="X620" s="76" t="s">
        <v>352</v>
      </c>
      <c r="Y620" s="76" t="s">
        <v>633</v>
      </c>
      <c r="Z620" s="76" t="s">
        <v>353</v>
      </c>
      <c r="AA620" s="76" t="s">
        <v>3812</v>
      </c>
      <c r="AB620" s="76">
        <v>563</v>
      </c>
    </row>
    <row r="621" spans="1:28" ht="18.75" customHeight="1" x14ac:dyDescent="0.55000000000000004">
      <c r="A621" s="109">
        <v>249001</v>
      </c>
      <c r="B621" s="76" t="s">
        <v>949</v>
      </c>
      <c r="C621" s="76" t="s">
        <v>633</v>
      </c>
      <c r="D621" s="76" t="s">
        <v>354</v>
      </c>
      <c r="E621" s="76" t="s">
        <v>647</v>
      </c>
      <c r="F621" s="76" t="s">
        <v>627</v>
      </c>
      <c r="G621" s="106">
        <v>45388</v>
      </c>
      <c r="H621" s="106">
        <v>45388</v>
      </c>
      <c r="I621" s="76" t="s">
        <v>3767</v>
      </c>
      <c r="J621" s="76">
        <v>1</v>
      </c>
      <c r="K621" s="76" t="s">
        <v>950</v>
      </c>
      <c r="L621" s="76" t="s">
        <v>3768</v>
      </c>
      <c r="M621" s="76" t="s">
        <v>676</v>
      </c>
      <c r="N621" s="76" t="s">
        <v>946</v>
      </c>
      <c r="O621" s="76" t="s">
        <v>629</v>
      </c>
      <c r="P621" s="76" t="s">
        <v>3769</v>
      </c>
      <c r="Q621" s="76" t="s">
        <v>3770</v>
      </c>
      <c r="R621" s="76" t="s">
        <v>947</v>
      </c>
      <c r="S621" s="76" t="s">
        <v>633</v>
      </c>
      <c r="T621" s="76" t="s">
        <v>354</v>
      </c>
      <c r="U621" s="76" t="s">
        <v>355</v>
      </c>
      <c r="V621" s="76" t="s">
        <v>356</v>
      </c>
      <c r="W621" s="76" t="s">
        <v>357</v>
      </c>
      <c r="X621" s="76" t="s">
        <v>358</v>
      </c>
      <c r="Y621" s="76" t="s">
        <v>633</v>
      </c>
      <c r="Z621" s="76" t="s">
        <v>633</v>
      </c>
      <c r="AA621" s="76" t="s">
        <v>3817</v>
      </c>
      <c r="AB621" s="76">
        <v>564</v>
      </c>
    </row>
    <row r="622" spans="1:28" ht="18.75" customHeight="1" x14ac:dyDescent="0.55000000000000004">
      <c r="A622" s="109">
        <v>249002</v>
      </c>
      <c r="B622" s="76" t="s">
        <v>3772</v>
      </c>
      <c r="C622" s="76" t="s">
        <v>633</v>
      </c>
      <c r="D622" s="76" t="s">
        <v>354</v>
      </c>
      <c r="E622" s="76" t="s">
        <v>647</v>
      </c>
      <c r="F622" s="76" t="s">
        <v>627</v>
      </c>
      <c r="G622" s="106">
        <v>45395</v>
      </c>
      <c r="H622" s="106">
        <v>45395</v>
      </c>
      <c r="I622" s="76" t="s">
        <v>3773</v>
      </c>
      <c r="J622" s="76">
        <v>1</v>
      </c>
      <c r="K622" s="76" t="s">
        <v>945</v>
      </c>
      <c r="L622" s="76" t="s">
        <v>3768</v>
      </c>
      <c r="M622" s="76" t="s">
        <v>668</v>
      </c>
      <c r="N622" s="76" t="s">
        <v>946</v>
      </c>
      <c r="O622" s="76" t="s">
        <v>629</v>
      </c>
      <c r="P622" s="76" t="s">
        <v>3769</v>
      </c>
      <c r="Q622" s="76" t="s">
        <v>3774</v>
      </c>
      <c r="R622" s="76" t="s">
        <v>947</v>
      </c>
      <c r="S622" s="76" t="s">
        <v>633</v>
      </c>
      <c r="T622" s="76" t="s">
        <v>354</v>
      </c>
      <c r="U622" s="76" t="s">
        <v>355</v>
      </c>
      <c r="V622" s="76" t="s">
        <v>356</v>
      </c>
      <c r="W622" s="76" t="s">
        <v>357</v>
      </c>
      <c r="X622" s="76" t="s">
        <v>358</v>
      </c>
      <c r="Y622" s="76" t="s">
        <v>633</v>
      </c>
      <c r="Z622" s="76" t="s">
        <v>633</v>
      </c>
      <c r="AA622" s="76" t="s">
        <v>3823</v>
      </c>
      <c r="AB622" s="76">
        <v>565</v>
      </c>
    </row>
    <row r="623" spans="1:28" ht="18.75" customHeight="1" x14ac:dyDescent="0.55000000000000004">
      <c r="A623" s="109">
        <v>249003</v>
      </c>
      <c r="B623" s="76" t="s">
        <v>3776</v>
      </c>
      <c r="C623" s="76" t="s">
        <v>633</v>
      </c>
      <c r="D623" s="76" t="s">
        <v>354</v>
      </c>
      <c r="E623" s="76" t="s">
        <v>647</v>
      </c>
      <c r="F623" s="76" t="s">
        <v>627</v>
      </c>
      <c r="G623" s="106">
        <v>45402</v>
      </c>
      <c r="H623" s="106">
        <v>45402</v>
      </c>
      <c r="I623" s="76" t="s">
        <v>3777</v>
      </c>
      <c r="J623" s="76">
        <v>1</v>
      </c>
      <c r="K623" s="76" t="s">
        <v>945</v>
      </c>
      <c r="L623" s="76" t="s">
        <v>3768</v>
      </c>
      <c r="M623" s="76" t="s">
        <v>668</v>
      </c>
      <c r="N623" s="76" t="s">
        <v>946</v>
      </c>
      <c r="O623" s="76" t="s">
        <v>629</v>
      </c>
      <c r="P623" s="76" t="s">
        <v>3769</v>
      </c>
      <c r="Q623" s="76" t="s">
        <v>3774</v>
      </c>
      <c r="R623" s="76" t="s">
        <v>947</v>
      </c>
      <c r="S623" s="76" t="s">
        <v>633</v>
      </c>
      <c r="T623" s="76" t="s">
        <v>354</v>
      </c>
      <c r="U623" s="76" t="s">
        <v>355</v>
      </c>
      <c r="V623" s="76" t="s">
        <v>356</v>
      </c>
      <c r="W623" s="76" t="s">
        <v>357</v>
      </c>
      <c r="X623" s="76" t="s">
        <v>358</v>
      </c>
      <c r="Y623" s="76" t="s">
        <v>633</v>
      </c>
      <c r="Z623" s="76" t="s">
        <v>633</v>
      </c>
      <c r="AA623" s="76" t="s">
        <v>3825</v>
      </c>
      <c r="AB623" s="76">
        <v>566</v>
      </c>
    </row>
    <row r="624" spans="1:28" ht="18.75" customHeight="1" x14ac:dyDescent="0.55000000000000004">
      <c r="A624" s="109">
        <v>249004</v>
      </c>
      <c r="B624" s="76" t="s">
        <v>3779</v>
      </c>
      <c r="C624" s="76" t="s">
        <v>649</v>
      </c>
      <c r="D624" s="76" t="s">
        <v>354</v>
      </c>
      <c r="E624" s="76" t="s">
        <v>3780</v>
      </c>
      <c r="F624" s="76" t="s">
        <v>627</v>
      </c>
      <c r="G624" s="106">
        <v>45409</v>
      </c>
      <c r="H624" s="106">
        <v>45411</v>
      </c>
      <c r="I624" s="76" t="s">
        <v>3781</v>
      </c>
      <c r="J624" s="76">
        <v>3</v>
      </c>
      <c r="K624" s="76" t="s">
        <v>3782</v>
      </c>
      <c r="L624" s="76" t="s">
        <v>651</v>
      </c>
      <c r="M624" s="76" t="s">
        <v>3783</v>
      </c>
      <c r="N624" s="76" t="s">
        <v>946</v>
      </c>
      <c r="O624" s="76" t="s">
        <v>629</v>
      </c>
      <c r="P624" s="76" t="s">
        <v>3769</v>
      </c>
      <c r="Q624" s="76" t="s">
        <v>936</v>
      </c>
      <c r="R624" s="76" t="s">
        <v>947</v>
      </c>
      <c r="S624" s="76" t="s">
        <v>633</v>
      </c>
      <c r="T624" s="76" t="s">
        <v>354</v>
      </c>
      <c r="U624" s="76" t="s">
        <v>355</v>
      </c>
      <c r="V624" s="76" t="s">
        <v>356</v>
      </c>
      <c r="W624" s="76" t="s">
        <v>357</v>
      </c>
      <c r="X624" s="76" t="s">
        <v>358</v>
      </c>
      <c r="Y624" s="76" t="s">
        <v>633</v>
      </c>
      <c r="Z624" s="76" t="s">
        <v>633</v>
      </c>
      <c r="AA624" s="76" t="s">
        <v>3827</v>
      </c>
      <c r="AB624" s="76">
        <v>567</v>
      </c>
    </row>
    <row r="625" spans="1:28" ht="18.75" customHeight="1" x14ac:dyDescent="0.55000000000000004">
      <c r="A625" s="109">
        <v>249005</v>
      </c>
      <c r="B625" s="76" t="s">
        <v>951</v>
      </c>
      <c r="C625" s="76" t="s">
        <v>633</v>
      </c>
      <c r="D625" s="76" t="s">
        <v>354</v>
      </c>
      <c r="E625" s="76" t="s">
        <v>647</v>
      </c>
      <c r="F625" s="76" t="s">
        <v>627</v>
      </c>
      <c r="G625" s="106">
        <v>45417</v>
      </c>
      <c r="H625" s="106">
        <v>45417</v>
      </c>
      <c r="I625" s="76" t="s">
        <v>3785</v>
      </c>
      <c r="J625" s="76">
        <v>1</v>
      </c>
      <c r="K625" s="76" t="s">
        <v>952</v>
      </c>
      <c r="L625" s="76" t="s">
        <v>3768</v>
      </c>
      <c r="M625" s="76" t="s">
        <v>676</v>
      </c>
      <c r="N625" s="76" t="s">
        <v>946</v>
      </c>
      <c r="O625" s="76" t="s">
        <v>629</v>
      </c>
      <c r="P625" s="76" t="s">
        <v>3769</v>
      </c>
      <c r="Q625" s="76" t="s">
        <v>630</v>
      </c>
      <c r="R625" s="76" t="s">
        <v>947</v>
      </c>
      <c r="S625" s="76" t="s">
        <v>633</v>
      </c>
      <c r="T625" s="76" t="s">
        <v>354</v>
      </c>
      <c r="U625" s="76" t="s">
        <v>355</v>
      </c>
      <c r="V625" s="76" t="s">
        <v>356</v>
      </c>
      <c r="W625" s="76" t="s">
        <v>357</v>
      </c>
      <c r="X625" s="76" t="s">
        <v>358</v>
      </c>
      <c r="Y625" s="76" t="s">
        <v>633</v>
      </c>
      <c r="Z625" s="76" t="s">
        <v>633</v>
      </c>
      <c r="AA625" s="76" t="s">
        <v>3830</v>
      </c>
      <c r="AB625" s="76">
        <v>568</v>
      </c>
    </row>
    <row r="626" spans="1:28" ht="18.75" customHeight="1" x14ac:dyDescent="0.55000000000000004">
      <c r="A626" s="109">
        <v>249006</v>
      </c>
      <c r="B626" s="76" t="s">
        <v>3787</v>
      </c>
      <c r="C626" s="76" t="s">
        <v>633</v>
      </c>
      <c r="D626" s="76" t="s">
        <v>354</v>
      </c>
      <c r="E626" s="76" t="s">
        <v>647</v>
      </c>
      <c r="F626" s="76" t="s">
        <v>627</v>
      </c>
      <c r="G626" s="106">
        <v>45438</v>
      </c>
      <c r="H626" s="106">
        <v>45438</v>
      </c>
      <c r="I626" s="76" t="s">
        <v>3788</v>
      </c>
      <c r="J626" s="76">
        <v>1</v>
      </c>
      <c r="K626" s="76" t="s">
        <v>948</v>
      </c>
      <c r="L626" s="76" t="s">
        <v>3768</v>
      </c>
      <c r="M626" s="76" t="s">
        <v>676</v>
      </c>
      <c r="N626" s="76" t="s">
        <v>946</v>
      </c>
      <c r="O626" s="76" t="s">
        <v>629</v>
      </c>
      <c r="P626" s="76" t="s">
        <v>3769</v>
      </c>
      <c r="Q626" s="76" t="s">
        <v>681</v>
      </c>
      <c r="R626" s="76" t="s">
        <v>947</v>
      </c>
      <c r="S626" s="76" t="s">
        <v>633</v>
      </c>
      <c r="T626" s="76" t="s">
        <v>354</v>
      </c>
      <c r="U626" s="76" t="s">
        <v>355</v>
      </c>
      <c r="V626" s="76" t="s">
        <v>356</v>
      </c>
      <c r="W626" s="76" t="s">
        <v>357</v>
      </c>
      <c r="X626" s="76" t="s">
        <v>358</v>
      </c>
      <c r="Y626" s="76" t="s">
        <v>633</v>
      </c>
      <c r="Z626" s="76" t="s">
        <v>633</v>
      </c>
      <c r="AA626" s="76" t="s">
        <v>3832</v>
      </c>
      <c r="AB626" s="76">
        <v>569</v>
      </c>
    </row>
    <row r="627" spans="1:28" ht="18.75" customHeight="1" x14ac:dyDescent="0.55000000000000004">
      <c r="A627" s="109">
        <v>249007</v>
      </c>
      <c r="B627" s="76" t="s">
        <v>953</v>
      </c>
      <c r="C627" s="76" t="s">
        <v>633</v>
      </c>
      <c r="D627" s="76" t="s">
        <v>354</v>
      </c>
      <c r="E627" s="76" t="s">
        <v>647</v>
      </c>
      <c r="F627" s="76" t="s">
        <v>627</v>
      </c>
      <c r="G627" s="106">
        <v>45465</v>
      </c>
      <c r="H627" s="106">
        <v>45465</v>
      </c>
      <c r="I627" s="76" t="s">
        <v>3790</v>
      </c>
      <c r="J627" s="76">
        <v>1</v>
      </c>
      <c r="K627" s="76" t="s">
        <v>954</v>
      </c>
      <c r="L627" s="76" t="s">
        <v>3768</v>
      </c>
      <c r="M627" s="76" t="s">
        <v>662</v>
      </c>
      <c r="N627" s="76" t="s">
        <v>946</v>
      </c>
      <c r="O627" s="76" t="s">
        <v>629</v>
      </c>
      <c r="P627" s="76" t="s">
        <v>3769</v>
      </c>
      <c r="Q627" s="76" t="s">
        <v>630</v>
      </c>
      <c r="R627" s="76" t="s">
        <v>947</v>
      </c>
      <c r="S627" s="76" t="s">
        <v>633</v>
      </c>
      <c r="T627" s="76" t="s">
        <v>354</v>
      </c>
      <c r="U627" s="76" t="s">
        <v>355</v>
      </c>
      <c r="V627" s="76" t="s">
        <v>356</v>
      </c>
      <c r="W627" s="76" t="s">
        <v>357</v>
      </c>
      <c r="X627" s="76" t="s">
        <v>358</v>
      </c>
      <c r="Y627" s="76" t="s">
        <v>633</v>
      </c>
      <c r="Z627" s="76" t="s">
        <v>633</v>
      </c>
      <c r="AA627" s="76" t="s">
        <v>3835</v>
      </c>
      <c r="AB627" s="76">
        <v>280</v>
      </c>
    </row>
    <row r="628" spans="1:28" ht="18.75" customHeight="1" x14ac:dyDescent="0.55000000000000004">
      <c r="A628" s="109">
        <v>249008</v>
      </c>
      <c r="B628" s="76" t="s">
        <v>1494</v>
      </c>
      <c r="C628" s="76" t="s">
        <v>633</v>
      </c>
      <c r="D628" s="76" t="s">
        <v>354</v>
      </c>
      <c r="E628" s="76" t="s">
        <v>647</v>
      </c>
      <c r="F628" s="76" t="s">
        <v>627</v>
      </c>
      <c r="G628" s="106">
        <v>45487</v>
      </c>
      <c r="H628" s="106">
        <v>45487</v>
      </c>
      <c r="I628" s="76" t="s">
        <v>3792</v>
      </c>
      <c r="J628" s="76">
        <v>1</v>
      </c>
      <c r="K628" s="76" t="s">
        <v>1495</v>
      </c>
      <c r="L628" s="76" t="s">
        <v>3768</v>
      </c>
      <c r="M628" s="76" t="s">
        <v>676</v>
      </c>
      <c r="N628" s="76" t="s">
        <v>946</v>
      </c>
      <c r="O628" s="76" t="s">
        <v>629</v>
      </c>
      <c r="P628" s="76" t="s">
        <v>3769</v>
      </c>
      <c r="Q628" s="76" t="s">
        <v>1263</v>
      </c>
      <c r="R628" s="76" t="s">
        <v>947</v>
      </c>
      <c r="S628" s="76" t="s">
        <v>633</v>
      </c>
      <c r="T628" s="76" t="s">
        <v>354</v>
      </c>
      <c r="U628" s="76" t="s">
        <v>355</v>
      </c>
      <c r="V628" s="76" t="s">
        <v>356</v>
      </c>
      <c r="W628" s="76" t="s">
        <v>357</v>
      </c>
      <c r="X628" s="76" t="s">
        <v>358</v>
      </c>
      <c r="Y628" s="76" t="s">
        <v>633</v>
      </c>
      <c r="Z628" s="76" t="s">
        <v>633</v>
      </c>
      <c r="AA628" s="76" t="s">
        <v>3838</v>
      </c>
      <c r="AB628" s="76">
        <v>281</v>
      </c>
    </row>
    <row r="629" spans="1:28" ht="18.75" customHeight="1" x14ac:dyDescent="0.55000000000000004">
      <c r="A629" s="109">
        <v>249009</v>
      </c>
      <c r="B629" s="76" t="s">
        <v>3794</v>
      </c>
      <c r="C629" s="76" t="s">
        <v>633</v>
      </c>
      <c r="D629" s="76" t="s">
        <v>354</v>
      </c>
      <c r="E629" s="76" t="s">
        <v>647</v>
      </c>
      <c r="F629" s="76" t="s">
        <v>627</v>
      </c>
      <c r="G629" s="106">
        <v>45500</v>
      </c>
      <c r="H629" s="106">
        <v>45500</v>
      </c>
      <c r="I629" s="76" t="s">
        <v>3795</v>
      </c>
      <c r="J629" s="76">
        <v>1</v>
      </c>
      <c r="K629" s="76" t="s">
        <v>3796</v>
      </c>
      <c r="L629" s="76" t="s">
        <v>3768</v>
      </c>
      <c r="M629" s="76" t="s">
        <v>668</v>
      </c>
      <c r="N629" s="76" t="s">
        <v>946</v>
      </c>
      <c r="O629" s="76" t="s">
        <v>629</v>
      </c>
      <c r="P629" s="76" t="s">
        <v>3769</v>
      </c>
      <c r="Q629" s="76" t="s">
        <v>961</v>
      </c>
      <c r="R629" s="76" t="s">
        <v>947</v>
      </c>
      <c r="S629" s="76" t="s">
        <v>633</v>
      </c>
      <c r="T629" s="76" t="s">
        <v>354</v>
      </c>
      <c r="U629" s="76" t="s">
        <v>355</v>
      </c>
      <c r="V629" s="76" t="s">
        <v>356</v>
      </c>
      <c r="W629" s="76" t="s">
        <v>357</v>
      </c>
      <c r="X629" s="76" t="s">
        <v>358</v>
      </c>
      <c r="Y629" s="76" t="s">
        <v>633</v>
      </c>
      <c r="Z629" s="76" t="s">
        <v>633</v>
      </c>
      <c r="AA629" s="76" t="s">
        <v>3841</v>
      </c>
      <c r="AB629" s="76">
        <v>282</v>
      </c>
    </row>
    <row r="630" spans="1:28" ht="18.75" customHeight="1" x14ac:dyDescent="0.55000000000000004">
      <c r="A630" s="109">
        <v>249010</v>
      </c>
      <c r="B630" s="76" t="s">
        <v>1496</v>
      </c>
      <c r="C630" s="76" t="s">
        <v>649</v>
      </c>
      <c r="D630" s="76" t="s">
        <v>354</v>
      </c>
      <c r="E630" s="76" t="s">
        <v>647</v>
      </c>
      <c r="F630" s="76" t="s">
        <v>627</v>
      </c>
      <c r="G630" s="106">
        <v>45507</v>
      </c>
      <c r="H630" s="106">
        <v>45508</v>
      </c>
      <c r="I630" s="76" t="s">
        <v>3798</v>
      </c>
      <c r="J630" s="76">
        <v>4</v>
      </c>
      <c r="K630" s="76" t="s">
        <v>1497</v>
      </c>
      <c r="L630" s="76" t="s">
        <v>3768</v>
      </c>
      <c r="M630" s="76" t="s">
        <v>1498</v>
      </c>
      <c r="N630" s="76" t="s">
        <v>946</v>
      </c>
      <c r="O630" s="76" t="s">
        <v>629</v>
      </c>
      <c r="P630" s="76" t="s">
        <v>3769</v>
      </c>
      <c r="Q630" s="76" t="s">
        <v>657</v>
      </c>
      <c r="R630" s="76" t="s">
        <v>947</v>
      </c>
      <c r="S630" s="76" t="s">
        <v>633</v>
      </c>
      <c r="T630" s="76" t="s">
        <v>354</v>
      </c>
      <c r="U630" s="76" t="s">
        <v>355</v>
      </c>
      <c r="V630" s="76" t="s">
        <v>356</v>
      </c>
      <c r="W630" s="76" t="s">
        <v>357</v>
      </c>
      <c r="X630" s="76" t="s">
        <v>358</v>
      </c>
      <c r="Y630" s="76" t="s">
        <v>633</v>
      </c>
      <c r="Z630" s="76" t="s">
        <v>633</v>
      </c>
      <c r="AA630" s="76" t="s">
        <v>3844</v>
      </c>
      <c r="AB630" s="76">
        <v>283</v>
      </c>
    </row>
    <row r="631" spans="1:28" ht="18.75" customHeight="1" x14ac:dyDescent="0.55000000000000004">
      <c r="A631" s="109">
        <v>249011</v>
      </c>
      <c r="B631" s="76" t="s">
        <v>3800</v>
      </c>
      <c r="C631" s="76" t="s">
        <v>633</v>
      </c>
      <c r="D631" s="76" t="s">
        <v>354</v>
      </c>
      <c r="E631" s="76" t="s">
        <v>647</v>
      </c>
      <c r="F631" s="76" t="s">
        <v>627</v>
      </c>
      <c r="G631" s="106">
        <v>45550</v>
      </c>
      <c r="H631" s="106">
        <v>45550</v>
      </c>
      <c r="I631" s="76" t="s">
        <v>3801</v>
      </c>
      <c r="J631" s="76">
        <v>1</v>
      </c>
      <c r="K631" s="76" t="s">
        <v>948</v>
      </c>
      <c r="L631" s="76" t="s">
        <v>3768</v>
      </c>
      <c r="M631" s="76" t="s">
        <v>676</v>
      </c>
      <c r="N631" s="76" t="s">
        <v>946</v>
      </c>
      <c r="O631" s="76" t="s">
        <v>629</v>
      </c>
      <c r="P631" s="76" t="s">
        <v>3769</v>
      </c>
      <c r="Q631" s="76" t="s">
        <v>681</v>
      </c>
      <c r="R631" s="76" t="s">
        <v>947</v>
      </c>
      <c r="S631" s="76" t="s">
        <v>633</v>
      </c>
      <c r="T631" s="76" t="s">
        <v>354</v>
      </c>
      <c r="U631" s="76" t="s">
        <v>355</v>
      </c>
      <c r="V631" s="76" t="s">
        <v>356</v>
      </c>
      <c r="W631" s="76" t="s">
        <v>357</v>
      </c>
      <c r="X631" s="76" t="s">
        <v>358</v>
      </c>
      <c r="Y631" s="76" t="s">
        <v>633</v>
      </c>
      <c r="Z631" s="76" t="s">
        <v>633</v>
      </c>
      <c r="AA631" s="76" t="s">
        <v>3848</v>
      </c>
      <c r="AB631" s="76">
        <v>284</v>
      </c>
    </row>
    <row r="632" spans="1:28" ht="18.75" customHeight="1" x14ac:dyDescent="0.55000000000000004">
      <c r="A632" s="101">
        <v>249012</v>
      </c>
      <c r="B632" s="76" t="s">
        <v>1107</v>
      </c>
      <c r="C632" s="76" t="s">
        <v>633</v>
      </c>
      <c r="D632" s="76" t="s">
        <v>354</v>
      </c>
      <c r="E632" s="76" t="s">
        <v>647</v>
      </c>
      <c r="F632" s="76" t="s">
        <v>627</v>
      </c>
      <c r="G632" s="106">
        <v>45577</v>
      </c>
      <c r="H632" s="106">
        <v>45577</v>
      </c>
      <c r="I632" s="76" t="s">
        <v>3803</v>
      </c>
      <c r="J632" s="76">
        <v>1</v>
      </c>
      <c r="K632" s="76" t="s">
        <v>3804</v>
      </c>
      <c r="L632" s="76" t="s">
        <v>3805</v>
      </c>
      <c r="M632" s="76" t="s">
        <v>662</v>
      </c>
      <c r="N632" s="76" t="s">
        <v>354</v>
      </c>
      <c r="O632" s="76" t="s">
        <v>629</v>
      </c>
      <c r="P632" s="76" t="s">
        <v>3806</v>
      </c>
      <c r="Q632" s="76" t="s">
        <v>630</v>
      </c>
      <c r="R632" s="76" t="s">
        <v>1108</v>
      </c>
      <c r="S632" s="76" t="s">
        <v>633</v>
      </c>
      <c r="T632" s="76" t="s">
        <v>354</v>
      </c>
      <c r="U632" s="76" t="s">
        <v>355</v>
      </c>
      <c r="V632" s="76" t="s">
        <v>356</v>
      </c>
      <c r="W632" s="76" t="s">
        <v>357</v>
      </c>
      <c r="X632" s="76" t="s">
        <v>358</v>
      </c>
      <c r="Y632" s="76" t="s">
        <v>633</v>
      </c>
      <c r="Z632" s="76" t="s">
        <v>353</v>
      </c>
      <c r="AA632" s="76" t="s">
        <v>3851</v>
      </c>
      <c r="AB632" s="76">
        <v>285</v>
      </c>
    </row>
    <row r="633" spans="1:28" ht="18.75" customHeight="1" x14ac:dyDescent="0.55000000000000004">
      <c r="A633" s="101">
        <v>249013</v>
      </c>
      <c r="B633" s="76" t="s">
        <v>1109</v>
      </c>
      <c r="C633" s="76" t="s">
        <v>633</v>
      </c>
      <c r="D633" s="76" t="s">
        <v>354</v>
      </c>
      <c r="E633" s="76" t="s">
        <v>647</v>
      </c>
      <c r="F633" s="76" t="s">
        <v>627</v>
      </c>
      <c r="G633" s="106">
        <v>45598</v>
      </c>
      <c r="H633" s="106">
        <v>45598</v>
      </c>
      <c r="I633" s="76" t="s">
        <v>3808</v>
      </c>
      <c r="J633" s="76">
        <v>1</v>
      </c>
      <c r="K633" s="76" t="s">
        <v>1110</v>
      </c>
      <c r="L633" s="76" t="s">
        <v>3805</v>
      </c>
      <c r="M633" s="76" t="s">
        <v>676</v>
      </c>
      <c r="N633" s="76" t="s">
        <v>354</v>
      </c>
      <c r="O633" s="76" t="s">
        <v>629</v>
      </c>
      <c r="P633" s="76" t="s">
        <v>3809</v>
      </c>
      <c r="Q633" s="76" t="s">
        <v>1172</v>
      </c>
      <c r="R633" s="76" t="s">
        <v>1108</v>
      </c>
      <c r="S633" s="76" t="s">
        <v>633</v>
      </c>
      <c r="T633" s="76" t="s">
        <v>354</v>
      </c>
      <c r="U633" s="76" t="s">
        <v>355</v>
      </c>
      <c r="V633" s="76" t="s">
        <v>356</v>
      </c>
      <c r="W633" s="76" t="s">
        <v>357</v>
      </c>
      <c r="X633" s="76" t="s">
        <v>358</v>
      </c>
      <c r="Y633" s="76" t="s">
        <v>633</v>
      </c>
      <c r="Z633" s="76" t="s">
        <v>353</v>
      </c>
      <c r="AA633" s="76" t="s">
        <v>3853</v>
      </c>
      <c r="AB633" s="76">
        <v>868</v>
      </c>
    </row>
    <row r="634" spans="1:28" ht="18.75" customHeight="1" x14ac:dyDescent="0.55000000000000004">
      <c r="A634" s="101">
        <v>249014</v>
      </c>
      <c r="B634" s="76" t="s">
        <v>1111</v>
      </c>
      <c r="C634" s="76" t="s">
        <v>633</v>
      </c>
      <c r="D634" s="76" t="s">
        <v>354</v>
      </c>
      <c r="E634" s="76" t="s">
        <v>647</v>
      </c>
      <c r="F634" s="76" t="s">
        <v>627</v>
      </c>
      <c r="G634" s="106">
        <v>45599</v>
      </c>
      <c r="H634" s="106">
        <v>45599</v>
      </c>
      <c r="I634" s="76" t="s">
        <v>3811</v>
      </c>
      <c r="J634" s="76">
        <v>1</v>
      </c>
      <c r="K634" s="76" t="s">
        <v>1112</v>
      </c>
      <c r="L634" s="76" t="s">
        <v>3805</v>
      </c>
      <c r="M634" s="76" t="s">
        <v>668</v>
      </c>
      <c r="N634" s="76" t="s">
        <v>354</v>
      </c>
      <c r="O634" s="76" t="s">
        <v>629</v>
      </c>
      <c r="P634" s="76" t="s">
        <v>3806</v>
      </c>
      <c r="Q634" s="76" t="s">
        <v>630</v>
      </c>
      <c r="R634" s="76" t="s">
        <v>1108</v>
      </c>
      <c r="S634" s="76" t="s">
        <v>633</v>
      </c>
      <c r="T634" s="76" t="s">
        <v>354</v>
      </c>
      <c r="U634" s="76" t="s">
        <v>355</v>
      </c>
      <c r="V634" s="76" t="s">
        <v>356</v>
      </c>
      <c r="W634" s="76" t="s">
        <v>357</v>
      </c>
      <c r="X634" s="76" t="s">
        <v>358</v>
      </c>
      <c r="Y634" s="76" t="s">
        <v>633</v>
      </c>
      <c r="Z634" s="76" t="s">
        <v>353</v>
      </c>
      <c r="AA634" s="76" t="s">
        <v>3855</v>
      </c>
      <c r="AB634" s="76">
        <v>286</v>
      </c>
    </row>
    <row r="635" spans="1:28" ht="18.75" customHeight="1" x14ac:dyDescent="0.55000000000000004">
      <c r="A635" s="101">
        <v>249015</v>
      </c>
      <c r="B635" s="76" t="s">
        <v>1113</v>
      </c>
      <c r="C635" s="76" t="s">
        <v>633</v>
      </c>
      <c r="D635" s="76" t="s">
        <v>354</v>
      </c>
      <c r="E635" s="76" t="s">
        <v>647</v>
      </c>
      <c r="F635" s="76" t="s">
        <v>627</v>
      </c>
      <c r="G635" s="106">
        <v>45620</v>
      </c>
      <c r="H635" s="106">
        <v>45254</v>
      </c>
      <c r="I635" s="76" t="s">
        <v>3813</v>
      </c>
      <c r="J635" s="76">
        <v>1</v>
      </c>
      <c r="K635" s="76" t="s">
        <v>3814</v>
      </c>
      <c r="L635" s="76" t="s">
        <v>3815</v>
      </c>
      <c r="M635" s="76" t="s">
        <v>676</v>
      </c>
      <c r="N635" s="76" t="s">
        <v>354</v>
      </c>
      <c r="O635" s="76" t="s">
        <v>629</v>
      </c>
      <c r="P635" s="76" t="s">
        <v>3809</v>
      </c>
      <c r="Q635" s="76" t="s">
        <v>3816</v>
      </c>
      <c r="R635" s="76" t="s">
        <v>1108</v>
      </c>
      <c r="S635" s="76" t="s">
        <v>633</v>
      </c>
      <c r="T635" s="76" t="s">
        <v>354</v>
      </c>
      <c r="U635" s="76" t="s">
        <v>355</v>
      </c>
      <c r="V635" s="76" t="s">
        <v>356</v>
      </c>
      <c r="W635" s="76" t="s">
        <v>357</v>
      </c>
      <c r="X635" s="76" t="s">
        <v>358</v>
      </c>
      <c r="Y635" s="76" t="s">
        <v>633</v>
      </c>
      <c r="Z635" s="76" t="s">
        <v>353</v>
      </c>
      <c r="AA635" s="76" t="s">
        <v>3857</v>
      </c>
      <c r="AB635" s="76">
        <v>287</v>
      </c>
    </row>
    <row r="636" spans="1:28" ht="18.75" customHeight="1" x14ac:dyDescent="0.55000000000000004">
      <c r="A636" s="101">
        <v>249016</v>
      </c>
      <c r="B636" s="76" t="s">
        <v>3818</v>
      </c>
      <c r="C636" s="76" t="s">
        <v>649</v>
      </c>
      <c r="D636" s="76" t="s">
        <v>354</v>
      </c>
      <c r="E636" s="76" t="s">
        <v>647</v>
      </c>
      <c r="F636" s="76" t="s">
        <v>627</v>
      </c>
      <c r="G636" s="106">
        <v>45626</v>
      </c>
      <c r="H636" s="106">
        <v>45627</v>
      </c>
      <c r="I636" s="76" t="s">
        <v>3819</v>
      </c>
      <c r="J636" s="76">
        <v>4</v>
      </c>
      <c r="K636" s="76" t="s">
        <v>1114</v>
      </c>
      <c r="L636" s="76" t="s">
        <v>3820</v>
      </c>
      <c r="M636" s="76" t="s">
        <v>3821</v>
      </c>
      <c r="N636" s="76" t="s">
        <v>354</v>
      </c>
      <c r="O636" s="76" t="s">
        <v>629</v>
      </c>
      <c r="P636" s="76" t="s">
        <v>3822</v>
      </c>
      <c r="Q636" s="76" t="s">
        <v>681</v>
      </c>
      <c r="R636" s="76" t="s">
        <v>1108</v>
      </c>
      <c r="S636" s="76" t="s">
        <v>633</v>
      </c>
      <c r="T636" s="76" t="s">
        <v>354</v>
      </c>
      <c r="U636" s="76" t="s">
        <v>355</v>
      </c>
      <c r="V636" s="76" t="s">
        <v>356</v>
      </c>
      <c r="W636" s="76" t="s">
        <v>357</v>
      </c>
      <c r="X636" s="76" t="s">
        <v>358</v>
      </c>
      <c r="Y636" s="76" t="s">
        <v>633</v>
      </c>
      <c r="Z636" s="76" t="s">
        <v>353</v>
      </c>
      <c r="AA636" s="76" t="s">
        <v>3861</v>
      </c>
      <c r="AB636" s="76">
        <v>547</v>
      </c>
    </row>
    <row r="637" spans="1:28" ht="18.75" customHeight="1" x14ac:dyDescent="0.55000000000000004">
      <c r="A637" s="101">
        <v>249017</v>
      </c>
      <c r="B637" s="76" t="s">
        <v>1115</v>
      </c>
      <c r="C637" s="76" t="s">
        <v>633</v>
      </c>
      <c r="D637" s="76" t="s">
        <v>354</v>
      </c>
      <c r="E637" s="76" t="s">
        <v>647</v>
      </c>
      <c r="F637" s="76" t="s">
        <v>627</v>
      </c>
      <c r="G637" s="106">
        <v>45633</v>
      </c>
      <c r="H637" s="106">
        <v>45633</v>
      </c>
      <c r="I637" s="76" t="s">
        <v>3824</v>
      </c>
      <c r="J637" s="76">
        <v>1</v>
      </c>
      <c r="K637" s="76" t="s">
        <v>1116</v>
      </c>
      <c r="L637" s="76" t="s">
        <v>3805</v>
      </c>
      <c r="M637" s="76" t="s">
        <v>662</v>
      </c>
      <c r="N637" s="76" t="s">
        <v>354</v>
      </c>
      <c r="O637" s="76" t="s">
        <v>629</v>
      </c>
      <c r="P637" s="76" t="s">
        <v>3806</v>
      </c>
      <c r="Q637" s="76" t="s">
        <v>630</v>
      </c>
      <c r="R637" s="76" t="s">
        <v>1108</v>
      </c>
      <c r="S637" s="76" t="s">
        <v>633</v>
      </c>
      <c r="T637" s="76" t="s">
        <v>354</v>
      </c>
      <c r="U637" s="76" t="s">
        <v>355</v>
      </c>
      <c r="V637" s="76" t="s">
        <v>356</v>
      </c>
      <c r="W637" s="76" t="s">
        <v>357</v>
      </c>
      <c r="X637" s="76" t="s">
        <v>358</v>
      </c>
      <c r="Y637" s="76" t="s">
        <v>633</v>
      </c>
      <c r="Z637" s="76" t="s">
        <v>353</v>
      </c>
      <c r="AA637" s="76" t="s">
        <v>3864</v>
      </c>
      <c r="AB637" s="76">
        <v>548</v>
      </c>
    </row>
    <row r="638" spans="1:28" ht="18.75" customHeight="1" x14ac:dyDescent="0.55000000000000004">
      <c r="A638" s="101">
        <v>249018</v>
      </c>
      <c r="B638" s="76" t="s">
        <v>1117</v>
      </c>
      <c r="C638" s="76" t="s">
        <v>633</v>
      </c>
      <c r="D638" s="76" t="s">
        <v>354</v>
      </c>
      <c r="E638" s="76" t="s">
        <v>647</v>
      </c>
      <c r="F638" s="76" t="s">
        <v>627</v>
      </c>
      <c r="G638" s="106">
        <v>45634</v>
      </c>
      <c r="H638" s="106">
        <v>45634</v>
      </c>
      <c r="I638" s="76" t="s">
        <v>3826</v>
      </c>
      <c r="J638" s="76">
        <v>1</v>
      </c>
      <c r="K638" s="76" t="s">
        <v>1609</v>
      </c>
      <c r="L638" s="76" t="s">
        <v>3805</v>
      </c>
      <c r="M638" s="76" t="s">
        <v>662</v>
      </c>
      <c r="N638" s="76" t="s">
        <v>354</v>
      </c>
      <c r="O638" s="76" t="s">
        <v>629</v>
      </c>
      <c r="P638" s="76" t="s">
        <v>3809</v>
      </c>
      <c r="Q638" s="76" t="s">
        <v>677</v>
      </c>
      <c r="R638" s="76" t="s">
        <v>1108</v>
      </c>
      <c r="S638" s="76" t="s">
        <v>633</v>
      </c>
      <c r="T638" s="76" t="s">
        <v>354</v>
      </c>
      <c r="U638" s="76" t="s">
        <v>355</v>
      </c>
      <c r="V638" s="76" t="s">
        <v>356</v>
      </c>
      <c r="W638" s="76" t="s">
        <v>357</v>
      </c>
      <c r="X638" s="76" t="s">
        <v>358</v>
      </c>
      <c r="Y638" s="76" t="s">
        <v>633</v>
      </c>
      <c r="Z638" s="76" t="s">
        <v>353</v>
      </c>
      <c r="AA638" s="76" t="s">
        <v>3867</v>
      </c>
      <c r="AB638" s="76">
        <v>549</v>
      </c>
    </row>
    <row r="639" spans="1:28" ht="18.75" customHeight="1" x14ac:dyDescent="0.55000000000000004">
      <c r="A639" s="101">
        <v>249019</v>
      </c>
      <c r="B639" s="76" t="s">
        <v>1118</v>
      </c>
      <c r="C639" s="76" t="s">
        <v>633</v>
      </c>
      <c r="D639" s="76" t="s">
        <v>354</v>
      </c>
      <c r="E639" s="76" t="s">
        <v>647</v>
      </c>
      <c r="F639" s="76" t="s">
        <v>627</v>
      </c>
      <c r="G639" s="106">
        <v>45641</v>
      </c>
      <c r="H639" s="106">
        <v>45641</v>
      </c>
      <c r="I639" s="76" t="s">
        <v>3828</v>
      </c>
      <c r="J639" s="76">
        <v>1</v>
      </c>
      <c r="K639" s="76" t="s">
        <v>1119</v>
      </c>
      <c r="L639" s="76" t="s">
        <v>3815</v>
      </c>
      <c r="M639" s="76" t="s">
        <v>662</v>
      </c>
      <c r="N639" s="76" t="s">
        <v>354</v>
      </c>
      <c r="O639" s="76" t="s">
        <v>629</v>
      </c>
      <c r="P639" s="76" t="s">
        <v>3809</v>
      </c>
      <c r="Q639" s="76" t="s">
        <v>3829</v>
      </c>
      <c r="R639" s="76" t="s">
        <v>1108</v>
      </c>
      <c r="S639" s="76" t="s">
        <v>633</v>
      </c>
      <c r="T639" s="76" t="s">
        <v>354</v>
      </c>
      <c r="U639" s="76" t="s">
        <v>355</v>
      </c>
      <c r="V639" s="76" t="s">
        <v>356</v>
      </c>
      <c r="W639" s="76" t="s">
        <v>357</v>
      </c>
      <c r="X639" s="76" t="s">
        <v>358</v>
      </c>
      <c r="Y639" s="76" t="s">
        <v>633</v>
      </c>
      <c r="Z639" s="76" t="s">
        <v>353</v>
      </c>
      <c r="AA639" s="76" t="s">
        <v>3871</v>
      </c>
      <c r="AB639" s="76">
        <v>550</v>
      </c>
    </row>
    <row r="640" spans="1:28" ht="18.75" customHeight="1" x14ac:dyDescent="0.55000000000000004">
      <c r="A640" s="101">
        <v>249020</v>
      </c>
      <c r="B640" s="76" t="s">
        <v>1120</v>
      </c>
      <c r="C640" s="76" t="s">
        <v>633</v>
      </c>
      <c r="D640" s="76" t="s">
        <v>354</v>
      </c>
      <c r="E640" s="76" t="s">
        <v>647</v>
      </c>
      <c r="F640" s="76" t="s">
        <v>627</v>
      </c>
      <c r="G640" s="106">
        <v>45725</v>
      </c>
      <c r="H640" s="106">
        <v>45725</v>
      </c>
      <c r="I640" s="76" t="s">
        <v>3831</v>
      </c>
      <c r="J640" s="76">
        <v>1</v>
      </c>
      <c r="K640" s="76" t="s">
        <v>1121</v>
      </c>
      <c r="L640" s="76" t="s">
        <v>3815</v>
      </c>
      <c r="M640" s="76" t="s">
        <v>676</v>
      </c>
      <c r="N640" s="76" t="s">
        <v>354</v>
      </c>
      <c r="O640" s="76" t="s">
        <v>629</v>
      </c>
      <c r="P640" s="76" t="s">
        <v>3809</v>
      </c>
      <c r="Q640" s="76" t="s">
        <v>3816</v>
      </c>
      <c r="R640" s="76" t="s">
        <v>1108</v>
      </c>
      <c r="S640" s="76" t="s">
        <v>633</v>
      </c>
      <c r="T640" s="76" t="s">
        <v>354</v>
      </c>
      <c r="U640" s="76" t="s">
        <v>355</v>
      </c>
      <c r="V640" s="76" t="s">
        <v>356</v>
      </c>
      <c r="W640" s="76" t="s">
        <v>357</v>
      </c>
      <c r="X640" s="76" t="s">
        <v>358</v>
      </c>
      <c r="Y640" s="76" t="s">
        <v>633</v>
      </c>
      <c r="Z640" s="76" t="s">
        <v>353</v>
      </c>
      <c r="AA640" s="76" t="s">
        <v>3874</v>
      </c>
      <c r="AB640" s="76">
        <v>551</v>
      </c>
    </row>
    <row r="641" spans="1:28" ht="18.75" customHeight="1" x14ac:dyDescent="0.55000000000000004">
      <c r="A641" s="109">
        <v>250001</v>
      </c>
      <c r="B641" s="76" t="s">
        <v>959</v>
      </c>
      <c r="C641" s="76" t="s">
        <v>633</v>
      </c>
      <c r="D641" s="76" t="s">
        <v>359</v>
      </c>
      <c r="E641" s="76" t="s">
        <v>647</v>
      </c>
      <c r="F641" s="76" t="s">
        <v>627</v>
      </c>
      <c r="G641" s="106">
        <v>45403</v>
      </c>
      <c r="H641" s="106">
        <v>45403</v>
      </c>
      <c r="I641" s="76" t="s">
        <v>3833</v>
      </c>
      <c r="J641" s="76">
        <v>1</v>
      </c>
      <c r="K641" s="76" t="s">
        <v>3834</v>
      </c>
      <c r="L641" s="76" t="s">
        <v>651</v>
      </c>
      <c r="M641" s="76" t="s">
        <v>1382</v>
      </c>
      <c r="N641" s="76" t="s">
        <v>359</v>
      </c>
      <c r="O641" s="76" t="s">
        <v>629</v>
      </c>
      <c r="P641" s="76" t="s">
        <v>1629</v>
      </c>
      <c r="Q641" s="76" t="s">
        <v>667</v>
      </c>
      <c r="R641" s="76" t="s">
        <v>956</v>
      </c>
      <c r="S641" s="76" t="s">
        <v>633</v>
      </c>
      <c r="T641" s="76" t="s">
        <v>359</v>
      </c>
      <c r="U641" s="76" t="s">
        <v>360</v>
      </c>
      <c r="V641" s="76" t="s">
        <v>361</v>
      </c>
      <c r="W641" s="76" t="s">
        <v>362</v>
      </c>
      <c r="X641" s="76" t="s">
        <v>363</v>
      </c>
      <c r="Y641" s="76" t="s">
        <v>1081</v>
      </c>
      <c r="Z641" s="76" t="s">
        <v>364</v>
      </c>
      <c r="AA641" s="76" t="s">
        <v>3876</v>
      </c>
      <c r="AB641" s="76">
        <v>552</v>
      </c>
    </row>
    <row r="642" spans="1:28" ht="18.75" customHeight="1" x14ac:dyDescent="0.55000000000000004">
      <c r="A642" s="109">
        <v>250002</v>
      </c>
      <c r="B642" s="76" t="s">
        <v>957</v>
      </c>
      <c r="C642" s="76" t="s">
        <v>633</v>
      </c>
      <c r="D642" s="76" t="s">
        <v>359</v>
      </c>
      <c r="E642" s="76" t="s">
        <v>647</v>
      </c>
      <c r="F642" s="76" t="s">
        <v>627</v>
      </c>
      <c r="G642" s="106">
        <v>45409</v>
      </c>
      <c r="H642" s="106">
        <v>45409</v>
      </c>
      <c r="I642" s="76" t="s">
        <v>3836</v>
      </c>
      <c r="J642" s="76">
        <v>1</v>
      </c>
      <c r="K642" s="76" t="s">
        <v>3837</v>
      </c>
      <c r="L642" s="76" t="s">
        <v>651</v>
      </c>
      <c r="M642" s="76" t="s">
        <v>653</v>
      </c>
      <c r="N642" s="76" t="s">
        <v>359</v>
      </c>
      <c r="O642" s="76" t="s">
        <v>629</v>
      </c>
      <c r="P642" s="76" t="s">
        <v>1629</v>
      </c>
      <c r="Q642" s="76" t="s">
        <v>1633</v>
      </c>
      <c r="R642" s="76" t="s">
        <v>956</v>
      </c>
      <c r="S642" s="76" t="s">
        <v>633</v>
      </c>
      <c r="T642" s="76" t="s">
        <v>359</v>
      </c>
      <c r="U642" s="76" t="s">
        <v>360</v>
      </c>
      <c r="V642" s="76" t="s">
        <v>361</v>
      </c>
      <c r="W642" s="76" t="s">
        <v>362</v>
      </c>
      <c r="X642" s="76" t="s">
        <v>363</v>
      </c>
      <c r="Y642" s="76" t="s">
        <v>1081</v>
      </c>
      <c r="Z642" s="76" t="s">
        <v>364</v>
      </c>
      <c r="AA642" s="76" t="s">
        <v>3879</v>
      </c>
      <c r="AB642" s="76">
        <v>553</v>
      </c>
    </row>
    <row r="643" spans="1:28" ht="18.75" customHeight="1" x14ac:dyDescent="0.55000000000000004">
      <c r="A643" s="109">
        <v>250003</v>
      </c>
      <c r="B643" s="76" t="s">
        <v>1499</v>
      </c>
      <c r="C643" s="76" t="s">
        <v>633</v>
      </c>
      <c r="D643" s="76" t="s">
        <v>359</v>
      </c>
      <c r="E643" s="76" t="s">
        <v>647</v>
      </c>
      <c r="F643" s="76" t="s">
        <v>627</v>
      </c>
      <c r="G643" s="106">
        <v>45411</v>
      </c>
      <c r="H643" s="106">
        <v>45411</v>
      </c>
      <c r="I643" s="76" t="s">
        <v>3839</v>
      </c>
      <c r="J643" s="76">
        <v>1</v>
      </c>
      <c r="K643" s="76" t="s">
        <v>3840</v>
      </c>
      <c r="L643" s="76" t="s">
        <v>651</v>
      </c>
      <c r="M643" s="76" t="s">
        <v>1382</v>
      </c>
      <c r="N643" s="76" t="s">
        <v>359</v>
      </c>
      <c r="O643" s="76" t="s">
        <v>629</v>
      </c>
      <c r="P643" s="76" t="s">
        <v>1629</v>
      </c>
      <c r="Q643" s="76" t="s">
        <v>667</v>
      </c>
      <c r="R643" s="76" t="s">
        <v>956</v>
      </c>
      <c r="S643" s="76" t="s">
        <v>633</v>
      </c>
      <c r="T643" s="76" t="s">
        <v>359</v>
      </c>
      <c r="U643" s="76" t="s">
        <v>360</v>
      </c>
      <c r="V643" s="76" t="s">
        <v>361</v>
      </c>
      <c r="W643" s="76" t="s">
        <v>362</v>
      </c>
      <c r="X643" s="76" t="s">
        <v>363</v>
      </c>
      <c r="Y643" s="76" t="s">
        <v>1081</v>
      </c>
      <c r="Z643" s="76" t="s">
        <v>364</v>
      </c>
      <c r="AA643" s="76" t="s">
        <v>3884</v>
      </c>
      <c r="AB643" s="76">
        <v>554</v>
      </c>
    </row>
    <row r="644" spans="1:28" ht="18.75" customHeight="1" x14ac:dyDescent="0.55000000000000004">
      <c r="A644" s="109">
        <v>250004</v>
      </c>
      <c r="B644" s="76" t="s">
        <v>960</v>
      </c>
      <c r="C644" s="76" t="s">
        <v>633</v>
      </c>
      <c r="D644" s="76" t="s">
        <v>359</v>
      </c>
      <c r="E644" s="76" t="s">
        <v>647</v>
      </c>
      <c r="F644" s="76" t="s">
        <v>627</v>
      </c>
      <c r="G644" s="106">
        <v>45424</v>
      </c>
      <c r="H644" s="106">
        <v>45424</v>
      </c>
      <c r="I644" s="76" t="s">
        <v>3842</v>
      </c>
      <c r="J644" s="76">
        <v>1</v>
      </c>
      <c r="K644" s="76" t="s">
        <v>3843</v>
      </c>
      <c r="L644" s="76" t="s">
        <v>651</v>
      </c>
      <c r="M644" s="76" t="s">
        <v>1382</v>
      </c>
      <c r="N644" s="76" t="s">
        <v>359</v>
      </c>
      <c r="O644" s="76" t="s">
        <v>629</v>
      </c>
      <c r="P644" s="76" t="s">
        <v>1629</v>
      </c>
      <c r="Q644" s="76" t="s">
        <v>1000</v>
      </c>
      <c r="R644" s="76" t="s">
        <v>956</v>
      </c>
      <c r="S644" s="76" t="s">
        <v>633</v>
      </c>
      <c r="T644" s="76" t="s">
        <v>359</v>
      </c>
      <c r="U644" s="76" t="s">
        <v>360</v>
      </c>
      <c r="V644" s="76" t="s">
        <v>361</v>
      </c>
      <c r="W644" s="76" t="s">
        <v>362</v>
      </c>
      <c r="X644" s="76" t="s">
        <v>363</v>
      </c>
      <c r="Y644" s="76" t="s">
        <v>1081</v>
      </c>
      <c r="Z644" s="76" t="s">
        <v>364</v>
      </c>
      <c r="AA644" s="76" t="s">
        <v>3888</v>
      </c>
      <c r="AB644" s="76">
        <v>555</v>
      </c>
    </row>
    <row r="645" spans="1:28" ht="18.75" customHeight="1" x14ac:dyDescent="0.55000000000000004">
      <c r="A645" s="109">
        <v>250005</v>
      </c>
      <c r="B645" s="76" t="s">
        <v>955</v>
      </c>
      <c r="C645" s="76" t="s">
        <v>640</v>
      </c>
      <c r="D645" s="76" t="s">
        <v>359</v>
      </c>
      <c r="E645" s="76" t="s">
        <v>647</v>
      </c>
      <c r="F645" s="76" t="s">
        <v>627</v>
      </c>
      <c r="G645" s="106">
        <v>45437</v>
      </c>
      <c r="H645" s="106">
        <v>45438</v>
      </c>
      <c r="I645" s="76" t="s">
        <v>3845</v>
      </c>
      <c r="J645" s="76">
        <v>2</v>
      </c>
      <c r="K645" s="76" t="s">
        <v>3846</v>
      </c>
      <c r="L645" s="76" t="s">
        <v>651</v>
      </c>
      <c r="M645" s="76" t="s">
        <v>676</v>
      </c>
      <c r="N645" s="76" t="s">
        <v>359</v>
      </c>
      <c r="O645" s="76" t="s">
        <v>629</v>
      </c>
      <c r="P645" s="76" t="s">
        <v>1629</v>
      </c>
      <c r="Q645" s="76" t="s">
        <v>3847</v>
      </c>
      <c r="R645" s="76" t="s">
        <v>956</v>
      </c>
      <c r="S645" s="76" t="s">
        <v>633</v>
      </c>
      <c r="T645" s="76" t="s">
        <v>359</v>
      </c>
      <c r="U645" s="76" t="s">
        <v>360</v>
      </c>
      <c r="V645" s="76" t="s">
        <v>361</v>
      </c>
      <c r="W645" s="76" t="s">
        <v>362</v>
      </c>
      <c r="X645" s="76" t="s">
        <v>363</v>
      </c>
      <c r="Y645" s="76" t="s">
        <v>1081</v>
      </c>
      <c r="Z645" s="76" t="s">
        <v>364</v>
      </c>
      <c r="AA645" s="76" t="s">
        <v>3891</v>
      </c>
      <c r="AB645" s="76">
        <v>556</v>
      </c>
    </row>
    <row r="646" spans="1:28" ht="18.75" customHeight="1" x14ac:dyDescent="0.55000000000000004">
      <c r="A646" s="109">
        <v>250006</v>
      </c>
      <c r="B646" s="76" t="s">
        <v>1630</v>
      </c>
      <c r="C646" s="76" t="s">
        <v>633</v>
      </c>
      <c r="D646" s="76" t="s">
        <v>359</v>
      </c>
      <c r="E646" s="76" t="s">
        <v>647</v>
      </c>
      <c r="F646" s="76" t="s">
        <v>627</v>
      </c>
      <c r="G646" s="106">
        <v>45442</v>
      </c>
      <c r="H646" s="106">
        <v>45442</v>
      </c>
      <c r="I646" s="76" t="s">
        <v>3849</v>
      </c>
      <c r="J646" s="76">
        <v>1</v>
      </c>
      <c r="K646" s="76" t="s">
        <v>3850</v>
      </c>
      <c r="L646" s="76" t="s">
        <v>651</v>
      </c>
      <c r="M646" s="76" t="s">
        <v>1382</v>
      </c>
      <c r="N646" s="76" t="s">
        <v>359</v>
      </c>
      <c r="O646" s="76" t="s">
        <v>629</v>
      </c>
      <c r="P646" s="76" t="s">
        <v>1629</v>
      </c>
      <c r="Q646" s="76" t="s">
        <v>672</v>
      </c>
      <c r="R646" s="76" t="s">
        <v>956</v>
      </c>
      <c r="S646" s="76" t="s">
        <v>633</v>
      </c>
      <c r="T646" s="76" t="s">
        <v>359</v>
      </c>
      <c r="U646" s="76" t="s">
        <v>360</v>
      </c>
      <c r="V646" s="76" t="s">
        <v>361</v>
      </c>
      <c r="W646" s="76" t="s">
        <v>362</v>
      </c>
      <c r="X646" s="76" t="s">
        <v>363</v>
      </c>
      <c r="Y646" s="76" t="s">
        <v>1081</v>
      </c>
      <c r="Z646" s="76" t="s">
        <v>364</v>
      </c>
      <c r="AA646" s="76" t="s">
        <v>3894</v>
      </c>
      <c r="AB646" s="76">
        <v>557</v>
      </c>
    </row>
    <row r="647" spans="1:28" ht="18.75" customHeight="1" x14ac:dyDescent="0.55000000000000004">
      <c r="A647" s="109">
        <v>250007</v>
      </c>
      <c r="B647" s="76" t="s">
        <v>962</v>
      </c>
      <c r="C647" s="76" t="s">
        <v>633</v>
      </c>
      <c r="D647" s="76" t="s">
        <v>359</v>
      </c>
      <c r="E647" s="76" t="s">
        <v>647</v>
      </c>
      <c r="F647" s="76" t="s">
        <v>627</v>
      </c>
      <c r="G647" s="106">
        <v>45445</v>
      </c>
      <c r="H647" s="106">
        <v>45445</v>
      </c>
      <c r="I647" s="76" t="s">
        <v>3852</v>
      </c>
      <c r="J647" s="76">
        <v>1</v>
      </c>
      <c r="K647" s="76" t="s">
        <v>1500</v>
      </c>
      <c r="L647" s="76" t="s">
        <v>651</v>
      </c>
      <c r="M647" s="76" t="s">
        <v>1382</v>
      </c>
      <c r="N647" s="76" t="s">
        <v>359</v>
      </c>
      <c r="O647" s="76" t="s">
        <v>629</v>
      </c>
      <c r="P647" s="76" t="s">
        <v>1629</v>
      </c>
      <c r="Q647" s="76" t="s">
        <v>667</v>
      </c>
      <c r="R647" s="76" t="s">
        <v>956</v>
      </c>
      <c r="S647" s="76" t="s">
        <v>633</v>
      </c>
      <c r="T647" s="76" t="s">
        <v>359</v>
      </c>
      <c r="U647" s="76" t="s">
        <v>360</v>
      </c>
      <c r="V647" s="76" t="s">
        <v>361</v>
      </c>
      <c r="W647" s="76" t="s">
        <v>362</v>
      </c>
      <c r="X647" s="76" t="s">
        <v>363</v>
      </c>
      <c r="Y647" s="76" t="s">
        <v>1081</v>
      </c>
      <c r="Z647" s="76" t="s">
        <v>364</v>
      </c>
      <c r="AA647" s="76" t="s">
        <v>3897</v>
      </c>
      <c r="AB647" s="76">
        <v>288</v>
      </c>
    </row>
    <row r="648" spans="1:28" ht="18.75" customHeight="1" x14ac:dyDescent="0.55000000000000004">
      <c r="A648" s="109">
        <v>250008</v>
      </c>
      <c r="B648" s="76" t="s">
        <v>963</v>
      </c>
      <c r="C648" s="76" t="s">
        <v>633</v>
      </c>
      <c r="D648" s="76" t="s">
        <v>359</v>
      </c>
      <c r="E648" s="76" t="s">
        <v>647</v>
      </c>
      <c r="F648" s="76" t="s">
        <v>627</v>
      </c>
      <c r="G648" s="106">
        <v>45451</v>
      </c>
      <c r="H648" s="106">
        <v>45451</v>
      </c>
      <c r="I648" s="76" t="s">
        <v>3854</v>
      </c>
      <c r="J648" s="76">
        <v>1</v>
      </c>
      <c r="K648" s="76" t="s">
        <v>964</v>
      </c>
      <c r="L648" s="76" t="s">
        <v>651</v>
      </c>
      <c r="M648" s="76" t="s">
        <v>1382</v>
      </c>
      <c r="N648" s="76" t="s">
        <v>359</v>
      </c>
      <c r="O648" s="76" t="s">
        <v>629</v>
      </c>
      <c r="P648" s="76" t="s">
        <v>1629</v>
      </c>
      <c r="Q648" s="76" t="s">
        <v>1513</v>
      </c>
      <c r="R648" s="76" t="s">
        <v>956</v>
      </c>
      <c r="S648" s="76" t="s">
        <v>633</v>
      </c>
      <c r="T648" s="76" t="s">
        <v>359</v>
      </c>
      <c r="U648" s="76" t="s">
        <v>360</v>
      </c>
      <c r="V648" s="76" t="s">
        <v>361</v>
      </c>
      <c r="W648" s="76" t="s">
        <v>362</v>
      </c>
      <c r="X648" s="76" t="s">
        <v>363</v>
      </c>
      <c r="Y648" s="76" t="s">
        <v>1081</v>
      </c>
      <c r="Z648" s="76" t="s">
        <v>364</v>
      </c>
      <c r="AA648" s="76" t="s">
        <v>3901</v>
      </c>
      <c r="AB648" s="76">
        <v>289</v>
      </c>
    </row>
    <row r="649" spans="1:28" ht="18.75" customHeight="1" x14ac:dyDescent="0.55000000000000004">
      <c r="A649" s="109">
        <v>250009</v>
      </c>
      <c r="B649" s="76" t="s">
        <v>965</v>
      </c>
      <c r="C649" s="76" t="s">
        <v>633</v>
      </c>
      <c r="D649" s="76" t="s">
        <v>359</v>
      </c>
      <c r="E649" s="76" t="s">
        <v>647</v>
      </c>
      <c r="F649" s="76" t="s">
        <v>627</v>
      </c>
      <c r="G649" s="106">
        <v>45459</v>
      </c>
      <c r="H649" s="106">
        <v>45459</v>
      </c>
      <c r="I649" s="76" t="s">
        <v>3856</v>
      </c>
      <c r="J649" s="76">
        <v>1</v>
      </c>
      <c r="K649" s="76" t="s">
        <v>1501</v>
      </c>
      <c r="L649" s="76" t="s">
        <v>651</v>
      </c>
      <c r="M649" s="76" t="s">
        <v>1382</v>
      </c>
      <c r="N649" s="76" t="s">
        <v>359</v>
      </c>
      <c r="O649" s="76" t="s">
        <v>629</v>
      </c>
      <c r="P649" s="76" t="s">
        <v>1629</v>
      </c>
      <c r="Q649" s="76" t="s">
        <v>940</v>
      </c>
      <c r="R649" s="76" t="s">
        <v>956</v>
      </c>
      <c r="S649" s="76" t="s">
        <v>633</v>
      </c>
      <c r="T649" s="76" t="s">
        <v>359</v>
      </c>
      <c r="U649" s="76" t="s">
        <v>360</v>
      </c>
      <c r="V649" s="76" t="s">
        <v>361</v>
      </c>
      <c r="W649" s="76" t="s">
        <v>362</v>
      </c>
      <c r="X649" s="76" t="s">
        <v>363</v>
      </c>
      <c r="Y649" s="76" t="s">
        <v>1081</v>
      </c>
      <c r="Z649" s="76" t="s">
        <v>364</v>
      </c>
      <c r="AA649" s="76" t="s">
        <v>3904</v>
      </c>
      <c r="AB649" s="76">
        <v>290</v>
      </c>
    </row>
    <row r="650" spans="1:28" ht="18.75" customHeight="1" x14ac:dyDescent="0.55000000000000004">
      <c r="A650" s="109">
        <v>250010</v>
      </c>
      <c r="B650" s="76" t="s">
        <v>3858</v>
      </c>
      <c r="C650" s="76" t="s">
        <v>633</v>
      </c>
      <c r="D650" s="76" t="s">
        <v>359</v>
      </c>
      <c r="E650" s="76" t="s">
        <v>647</v>
      </c>
      <c r="F650" s="76" t="s">
        <v>627</v>
      </c>
      <c r="G650" s="106">
        <v>45473</v>
      </c>
      <c r="H650" s="106">
        <v>45473</v>
      </c>
      <c r="I650" s="76" t="s">
        <v>3859</v>
      </c>
      <c r="J650" s="76">
        <v>1</v>
      </c>
      <c r="K650" s="76" t="s">
        <v>3860</v>
      </c>
      <c r="L650" s="76" t="s">
        <v>651</v>
      </c>
      <c r="M650" s="76" t="s">
        <v>653</v>
      </c>
      <c r="N650" s="76" t="s">
        <v>359</v>
      </c>
      <c r="O650" s="76" t="s">
        <v>629</v>
      </c>
      <c r="P650" s="76" t="s">
        <v>1629</v>
      </c>
      <c r="Q650" s="76" t="s">
        <v>1901</v>
      </c>
      <c r="R650" s="76" t="s">
        <v>956</v>
      </c>
      <c r="S650" s="76" t="s">
        <v>633</v>
      </c>
      <c r="T650" s="76" t="s">
        <v>359</v>
      </c>
      <c r="U650" s="76" t="s">
        <v>360</v>
      </c>
      <c r="V650" s="76" t="s">
        <v>361</v>
      </c>
      <c r="W650" s="76" t="s">
        <v>362</v>
      </c>
      <c r="X650" s="76" t="s">
        <v>363</v>
      </c>
      <c r="Y650" s="76" t="s">
        <v>1081</v>
      </c>
      <c r="Z650" s="76" t="s">
        <v>364</v>
      </c>
      <c r="AA650" s="76" t="s">
        <v>3908</v>
      </c>
      <c r="AB650" s="76">
        <v>291</v>
      </c>
    </row>
    <row r="651" spans="1:28" ht="18.75" customHeight="1" x14ac:dyDescent="0.55000000000000004">
      <c r="A651" s="109">
        <v>250011</v>
      </c>
      <c r="B651" s="76" t="s">
        <v>966</v>
      </c>
      <c r="C651" s="76" t="s">
        <v>633</v>
      </c>
      <c r="D651" s="76" t="s">
        <v>359</v>
      </c>
      <c r="E651" s="76" t="s">
        <v>647</v>
      </c>
      <c r="F651" s="76" t="s">
        <v>627</v>
      </c>
      <c r="G651" s="106">
        <v>45480</v>
      </c>
      <c r="H651" s="106">
        <v>45480</v>
      </c>
      <c r="I651" s="76" t="s">
        <v>3862</v>
      </c>
      <c r="J651" s="76">
        <v>1</v>
      </c>
      <c r="K651" s="76" t="s">
        <v>3863</v>
      </c>
      <c r="L651" s="76" t="s">
        <v>651</v>
      </c>
      <c r="M651" s="76" t="s">
        <v>1382</v>
      </c>
      <c r="N651" s="76" t="s">
        <v>359</v>
      </c>
      <c r="O651" s="76" t="s">
        <v>629</v>
      </c>
      <c r="P651" s="76" t="s">
        <v>1629</v>
      </c>
      <c r="Q651" s="76" t="s">
        <v>667</v>
      </c>
      <c r="R651" s="76" t="s">
        <v>956</v>
      </c>
      <c r="S651" s="76" t="s">
        <v>633</v>
      </c>
      <c r="T651" s="76" t="s">
        <v>359</v>
      </c>
      <c r="U651" s="76" t="s">
        <v>360</v>
      </c>
      <c r="V651" s="76" t="s">
        <v>361</v>
      </c>
      <c r="W651" s="76" t="s">
        <v>362</v>
      </c>
      <c r="X651" s="76" t="s">
        <v>363</v>
      </c>
      <c r="Y651" s="76" t="s">
        <v>1081</v>
      </c>
      <c r="Z651" s="76" t="s">
        <v>364</v>
      </c>
      <c r="AA651" s="76" t="s">
        <v>3911</v>
      </c>
      <c r="AB651" s="76">
        <v>292</v>
      </c>
    </row>
    <row r="652" spans="1:28" ht="18.75" customHeight="1" x14ac:dyDescent="0.55000000000000004">
      <c r="A652" s="109">
        <v>250012</v>
      </c>
      <c r="B652" s="76" t="s">
        <v>967</v>
      </c>
      <c r="C652" s="76" t="s">
        <v>640</v>
      </c>
      <c r="D652" s="76" t="s">
        <v>359</v>
      </c>
      <c r="E652" s="76" t="s">
        <v>647</v>
      </c>
      <c r="F652" s="76" t="s">
        <v>627</v>
      </c>
      <c r="G652" s="106">
        <v>45494</v>
      </c>
      <c r="H652" s="106">
        <v>45501</v>
      </c>
      <c r="I652" s="76" t="s">
        <v>3865</v>
      </c>
      <c r="J652" s="76">
        <v>2</v>
      </c>
      <c r="K652" s="76" t="s">
        <v>3866</v>
      </c>
      <c r="L652" s="76" t="s">
        <v>651</v>
      </c>
      <c r="M652" s="76" t="s">
        <v>653</v>
      </c>
      <c r="N652" s="76" t="s">
        <v>359</v>
      </c>
      <c r="O652" s="76" t="s">
        <v>629</v>
      </c>
      <c r="P652" s="76" t="s">
        <v>1629</v>
      </c>
      <c r="Q652" s="76" t="s">
        <v>1513</v>
      </c>
      <c r="R652" s="76" t="s">
        <v>956</v>
      </c>
      <c r="S652" s="76" t="s">
        <v>633</v>
      </c>
      <c r="T652" s="76" t="s">
        <v>359</v>
      </c>
      <c r="U652" s="76" t="s">
        <v>360</v>
      </c>
      <c r="V652" s="76" t="s">
        <v>361</v>
      </c>
      <c r="W652" s="76" t="s">
        <v>362</v>
      </c>
      <c r="X652" s="76" t="s">
        <v>363</v>
      </c>
      <c r="Y652" s="76" t="s">
        <v>1081</v>
      </c>
      <c r="Z652" s="76" t="s">
        <v>364</v>
      </c>
      <c r="AA652" s="76" t="s">
        <v>3915</v>
      </c>
      <c r="AB652" s="76">
        <v>293</v>
      </c>
    </row>
    <row r="653" spans="1:28" ht="18.75" customHeight="1" x14ac:dyDescent="0.55000000000000004">
      <c r="A653" s="109">
        <v>250013</v>
      </c>
      <c r="B653" s="76" t="s">
        <v>3868</v>
      </c>
      <c r="C653" s="76" t="s">
        <v>633</v>
      </c>
      <c r="D653" s="76" t="s">
        <v>359</v>
      </c>
      <c r="E653" s="76" t="s">
        <v>647</v>
      </c>
      <c r="F653" s="76" t="s">
        <v>627</v>
      </c>
      <c r="G653" s="106">
        <v>45549</v>
      </c>
      <c r="H653" s="106">
        <v>45549</v>
      </c>
      <c r="I653" s="76" t="s">
        <v>3869</v>
      </c>
      <c r="J653" s="76">
        <v>1</v>
      </c>
      <c r="K653" s="76" t="s">
        <v>3870</v>
      </c>
      <c r="L653" s="76" t="s">
        <v>651</v>
      </c>
      <c r="M653" s="76" t="s">
        <v>1382</v>
      </c>
      <c r="N653" s="76" t="s">
        <v>359</v>
      </c>
      <c r="O653" s="76" t="s">
        <v>629</v>
      </c>
      <c r="P653" s="76" t="s">
        <v>1629</v>
      </c>
      <c r="Q653" s="76" t="s">
        <v>1171</v>
      </c>
      <c r="R653" s="76" t="s">
        <v>956</v>
      </c>
      <c r="S653" s="76" t="s">
        <v>633</v>
      </c>
      <c r="T653" s="76" t="s">
        <v>359</v>
      </c>
      <c r="U653" s="76" t="s">
        <v>360</v>
      </c>
      <c r="V653" s="76" t="s">
        <v>361</v>
      </c>
      <c r="W653" s="76" t="s">
        <v>362</v>
      </c>
      <c r="X653" s="76" t="s">
        <v>363</v>
      </c>
      <c r="Y653" s="76" t="s">
        <v>1081</v>
      </c>
      <c r="Z653" s="76" t="s">
        <v>364</v>
      </c>
      <c r="AA653" s="76" t="s">
        <v>3918</v>
      </c>
      <c r="AB653" s="76">
        <v>294</v>
      </c>
    </row>
    <row r="654" spans="1:28" ht="18.75" customHeight="1" x14ac:dyDescent="0.55000000000000004">
      <c r="A654" s="109">
        <v>250014</v>
      </c>
      <c r="B654" s="76" t="s">
        <v>970</v>
      </c>
      <c r="C654" s="76" t="s">
        <v>633</v>
      </c>
      <c r="D654" s="76" t="s">
        <v>359</v>
      </c>
      <c r="E654" s="76" t="s">
        <v>647</v>
      </c>
      <c r="F654" s="76" t="s">
        <v>627</v>
      </c>
      <c r="G654" s="106">
        <v>45556</v>
      </c>
      <c r="H654" s="106">
        <v>45556</v>
      </c>
      <c r="I654" s="76" t="s">
        <v>3872</v>
      </c>
      <c r="J654" s="76">
        <v>1</v>
      </c>
      <c r="K654" s="76" t="s">
        <v>3873</v>
      </c>
      <c r="L654" s="76" t="s">
        <v>651</v>
      </c>
      <c r="M654" s="76" t="s">
        <v>1382</v>
      </c>
      <c r="N654" s="76" t="s">
        <v>359</v>
      </c>
      <c r="O654" s="76" t="s">
        <v>629</v>
      </c>
      <c r="P654" s="76" t="s">
        <v>1629</v>
      </c>
      <c r="Q654" s="76" t="s">
        <v>940</v>
      </c>
      <c r="R654" s="76" t="s">
        <v>956</v>
      </c>
      <c r="S654" s="76" t="s">
        <v>633</v>
      </c>
      <c r="T654" s="76" t="s">
        <v>359</v>
      </c>
      <c r="U654" s="76" t="s">
        <v>360</v>
      </c>
      <c r="V654" s="76" t="s">
        <v>361</v>
      </c>
      <c r="W654" s="76" t="s">
        <v>362</v>
      </c>
      <c r="X654" s="76" t="s">
        <v>363</v>
      </c>
      <c r="Y654" s="76" t="s">
        <v>1081</v>
      </c>
      <c r="Z654" s="76" t="s">
        <v>364</v>
      </c>
      <c r="AA654" s="76" t="s">
        <v>3921</v>
      </c>
      <c r="AB654" s="76">
        <v>295</v>
      </c>
    </row>
    <row r="655" spans="1:28" ht="18.75" customHeight="1" x14ac:dyDescent="0.55000000000000004">
      <c r="A655" s="109">
        <v>250015</v>
      </c>
      <c r="B655" s="76" t="s">
        <v>1502</v>
      </c>
      <c r="C655" s="76" t="s">
        <v>633</v>
      </c>
      <c r="D655" s="76" t="s">
        <v>359</v>
      </c>
      <c r="E655" s="76" t="s">
        <v>647</v>
      </c>
      <c r="F655" s="76" t="s">
        <v>627</v>
      </c>
      <c r="G655" s="106">
        <v>45558</v>
      </c>
      <c r="H655" s="106">
        <v>45558</v>
      </c>
      <c r="I655" s="76" t="s">
        <v>3875</v>
      </c>
      <c r="J655" s="76">
        <v>1</v>
      </c>
      <c r="K655" s="76" t="s">
        <v>3840</v>
      </c>
      <c r="L655" s="76" t="s">
        <v>651</v>
      </c>
      <c r="M655" s="76" t="s">
        <v>1382</v>
      </c>
      <c r="N655" s="76" t="s">
        <v>359</v>
      </c>
      <c r="O655" s="76" t="s">
        <v>629</v>
      </c>
      <c r="P655" s="76" t="s">
        <v>1629</v>
      </c>
      <c r="Q655" s="76" t="s">
        <v>667</v>
      </c>
      <c r="R655" s="76" t="s">
        <v>956</v>
      </c>
      <c r="S655" s="76" t="s">
        <v>633</v>
      </c>
      <c r="T655" s="76" t="s">
        <v>359</v>
      </c>
      <c r="U655" s="76" t="s">
        <v>360</v>
      </c>
      <c r="V655" s="76" t="s">
        <v>361</v>
      </c>
      <c r="W655" s="76" t="s">
        <v>362</v>
      </c>
      <c r="X655" s="76" t="s">
        <v>363</v>
      </c>
      <c r="Y655" s="76" t="s">
        <v>1081</v>
      </c>
      <c r="Z655" s="76" t="s">
        <v>364</v>
      </c>
      <c r="AA655" s="76" t="s">
        <v>3926</v>
      </c>
      <c r="AB655" s="76">
        <v>296</v>
      </c>
    </row>
    <row r="656" spans="1:28" ht="18.75" customHeight="1" x14ac:dyDescent="0.55000000000000004">
      <c r="A656" s="109">
        <v>250016</v>
      </c>
      <c r="B656" s="76" t="s">
        <v>969</v>
      </c>
      <c r="C656" s="76" t="s">
        <v>633</v>
      </c>
      <c r="D656" s="76" t="s">
        <v>359</v>
      </c>
      <c r="E656" s="76" t="s">
        <v>647</v>
      </c>
      <c r="F656" s="76" t="s">
        <v>627</v>
      </c>
      <c r="G656" s="106">
        <v>45564</v>
      </c>
      <c r="H656" s="106">
        <v>45564</v>
      </c>
      <c r="I656" s="76" t="s">
        <v>3877</v>
      </c>
      <c r="J656" s="76">
        <v>1</v>
      </c>
      <c r="K656" s="76" t="s">
        <v>3878</v>
      </c>
      <c r="L656" s="76" t="s">
        <v>651</v>
      </c>
      <c r="M656" s="76" t="s">
        <v>668</v>
      </c>
      <c r="N656" s="76" t="s">
        <v>359</v>
      </c>
      <c r="O656" s="76" t="s">
        <v>629</v>
      </c>
      <c r="P656" s="76" t="s">
        <v>1629</v>
      </c>
      <c r="Q656" s="76" t="s">
        <v>1901</v>
      </c>
      <c r="R656" s="76" t="s">
        <v>956</v>
      </c>
      <c r="S656" s="76" t="s">
        <v>633</v>
      </c>
      <c r="T656" s="76" t="s">
        <v>359</v>
      </c>
      <c r="U656" s="76" t="s">
        <v>360</v>
      </c>
      <c r="V656" s="76" t="s">
        <v>361</v>
      </c>
      <c r="W656" s="76" t="s">
        <v>362</v>
      </c>
      <c r="X656" s="76" t="s">
        <v>363</v>
      </c>
      <c r="Y656" s="76" t="s">
        <v>1081</v>
      </c>
      <c r="Z656" s="76" t="s">
        <v>364</v>
      </c>
      <c r="AA656" s="76" t="s">
        <v>3929</v>
      </c>
      <c r="AB656" s="76">
        <v>297</v>
      </c>
    </row>
    <row r="657" spans="1:28" ht="18.75" customHeight="1" x14ac:dyDescent="0.55000000000000004">
      <c r="A657" s="101">
        <v>250017</v>
      </c>
      <c r="B657" s="76" t="s">
        <v>3880</v>
      </c>
      <c r="C657" s="76" t="s">
        <v>633</v>
      </c>
      <c r="D657" s="76" t="s">
        <v>359</v>
      </c>
      <c r="E657" s="76" t="s">
        <v>647</v>
      </c>
      <c r="F657" s="76" t="s">
        <v>627</v>
      </c>
      <c r="G657" s="106">
        <v>45570</v>
      </c>
      <c r="H657" s="106">
        <v>45570</v>
      </c>
      <c r="I657" s="76" t="s">
        <v>3881</v>
      </c>
      <c r="J657" s="76">
        <v>1</v>
      </c>
      <c r="K657" s="76" t="s">
        <v>3882</v>
      </c>
      <c r="L657" s="76" t="s">
        <v>651</v>
      </c>
      <c r="M657" s="76" t="s">
        <v>1382</v>
      </c>
      <c r="N657" s="76" t="s">
        <v>359</v>
      </c>
      <c r="O657" s="76" t="s">
        <v>629</v>
      </c>
      <c r="P657" s="76" t="s">
        <v>3883</v>
      </c>
      <c r="Q657" s="76" t="s">
        <v>667</v>
      </c>
      <c r="R657" s="76" t="s">
        <v>956</v>
      </c>
      <c r="S657" s="76" t="s">
        <v>633</v>
      </c>
      <c r="T657" s="76" t="s">
        <v>359</v>
      </c>
      <c r="U657" s="76" t="s">
        <v>360</v>
      </c>
      <c r="V657" s="76" t="s">
        <v>361</v>
      </c>
      <c r="W657" s="76" t="s">
        <v>362</v>
      </c>
      <c r="X657" s="76" t="s">
        <v>363</v>
      </c>
      <c r="Y657" s="76" t="s">
        <v>1081</v>
      </c>
      <c r="Z657" s="76" t="s">
        <v>364</v>
      </c>
      <c r="AA657" s="76" t="s">
        <v>3935</v>
      </c>
      <c r="AB657" s="76">
        <v>298</v>
      </c>
    </row>
    <row r="658" spans="1:28" ht="18.75" customHeight="1" x14ac:dyDescent="0.55000000000000004">
      <c r="A658" s="101">
        <v>250018</v>
      </c>
      <c r="B658" s="76" t="s">
        <v>3885</v>
      </c>
      <c r="C658" s="76" t="s">
        <v>633</v>
      </c>
      <c r="D658" s="76" t="s">
        <v>359</v>
      </c>
      <c r="E658" s="76" t="s">
        <v>647</v>
      </c>
      <c r="F658" s="76" t="s">
        <v>627</v>
      </c>
      <c r="G658" s="106">
        <v>45579</v>
      </c>
      <c r="H658" s="106">
        <v>45579</v>
      </c>
      <c r="I658" s="76" t="s">
        <v>3886</v>
      </c>
      <c r="J658" s="76">
        <v>1</v>
      </c>
      <c r="K658" s="76" t="s">
        <v>3887</v>
      </c>
      <c r="L658" s="76" t="s">
        <v>651</v>
      </c>
      <c r="M658" s="76" t="s">
        <v>676</v>
      </c>
      <c r="N658" s="76" t="s">
        <v>359</v>
      </c>
      <c r="O658" s="76" t="s">
        <v>629</v>
      </c>
      <c r="P658" s="76" t="s">
        <v>3883</v>
      </c>
      <c r="Q658" s="76" t="s">
        <v>940</v>
      </c>
      <c r="R658" s="76" t="s">
        <v>956</v>
      </c>
      <c r="S658" s="76" t="s">
        <v>633</v>
      </c>
      <c r="T658" s="76" t="s">
        <v>359</v>
      </c>
      <c r="U658" s="76" t="s">
        <v>360</v>
      </c>
      <c r="V658" s="76" t="s">
        <v>361</v>
      </c>
      <c r="W658" s="76" t="s">
        <v>362</v>
      </c>
      <c r="X658" s="76" t="s">
        <v>363</v>
      </c>
      <c r="Y658" s="76" t="s">
        <v>1081</v>
      </c>
      <c r="Z658" s="76" t="s">
        <v>364</v>
      </c>
      <c r="AA658" s="76" t="s">
        <v>3940</v>
      </c>
      <c r="AB658" s="76">
        <v>299</v>
      </c>
    </row>
    <row r="659" spans="1:28" ht="18.75" customHeight="1" x14ac:dyDescent="0.55000000000000004">
      <c r="A659" s="101">
        <v>250019</v>
      </c>
      <c r="B659" s="76" t="s">
        <v>1632</v>
      </c>
      <c r="C659" s="76" t="s">
        <v>633</v>
      </c>
      <c r="D659" s="76" t="s">
        <v>359</v>
      </c>
      <c r="E659" s="76" t="s">
        <v>647</v>
      </c>
      <c r="F659" s="76" t="s">
        <v>627</v>
      </c>
      <c r="G659" s="106">
        <v>45592</v>
      </c>
      <c r="H659" s="106">
        <v>45592</v>
      </c>
      <c r="I659" s="76" t="s">
        <v>3889</v>
      </c>
      <c r="J659" s="76">
        <v>1</v>
      </c>
      <c r="K659" s="76" t="s">
        <v>3890</v>
      </c>
      <c r="L659" s="76" t="s">
        <v>651</v>
      </c>
      <c r="M659" s="76" t="s">
        <v>1382</v>
      </c>
      <c r="N659" s="76" t="s">
        <v>359</v>
      </c>
      <c r="O659" s="76" t="s">
        <v>629</v>
      </c>
      <c r="P659" s="76" t="s">
        <v>3883</v>
      </c>
      <c r="Q659" s="76" t="s">
        <v>1901</v>
      </c>
      <c r="R659" s="76" t="s">
        <v>956</v>
      </c>
      <c r="S659" s="76" t="s">
        <v>633</v>
      </c>
      <c r="T659" s="76" t="s">
        <v>359</v>
      </c>
      <c r="U659" s="76" t="s">
        <v>360</v>
      </c>
      <c r="V659" s="76" t="s">
        <v>361</v>
      </c>
      <c r="W659" s="76" t="s">
        <v>362</v>
      </c>
      <c r="X659" s="76" t="s">
        <v>363</v>
      </c>
      <c r="Y659" s="76" t="s">
        <v>1081</v>
      </c>
      <c r="Z659" s="76" t="s">
        <v>364</v>
      </c>
      <c r="AA659" s="76" t="s">
        <v>3955</v>
      </c>
      <c r="AB659" s="76">
        <v>300</v>
      </c>
    </row>
    <row r="660" spans="1:28" ht="18.75" customHeight="1" x14ac:dyDescent="0.55000000000000004">
      <c r="A660" s="101">
        <v>250020</v>
      </c>
      <c r="B660" s="76" t="s">
        <v>1082</v>
      </c>
      <c r="C660" s="76" t="s">
        <v>633</v>
      </c>
      <c r="D660" s="76" t="s">
        <v>359</v>
      </c>
      <c r="E660" s="76" t="s">
        <v>647</v>
      </c>
      <c r="F660" s="76" t="s">
        <v>627</v>
      </c>
      <c r="G660" s="106">
        <v>45606</v>
      </c>
      <c r="H660" s="106">
        <v>45606</v>
      </c>
      <c r="I660" s="76" t="s">
        <v>3892</v>
      </c>
      <c r="J660" s="76">
        <v>1</v>
      </c>
      <c r="K660" s="76" t="s">
        <v>3893</v>
      </c>
      <c r="L660" s="76" t="s">
        <v>651</v>
      </c>
      <c r="M660" s="76" t="s">
        <v>1382</v>
      </c>
      <c r="N660" s="76" t="s">
        <v>359</v>
      </c>
      <c r="O660" s="76" t="s">
        <v>629</v>
      </c>
      <c r="P660" s="76" t="s">
        <v>3883</v>
      </c>
      <c r="Q660" s="76" t="s">
        <v>667</v>
      </c>
      <c r="R660" s="76" t="s">
        <v>956</v>
      </c>
      <c r="S660" s="76" t="s">
        <v>633</v>
      </c>
      <c r="T660" s="76" t="s">
        <v>359</v>
      </c>
      <c r="U660" s="76" t="s">
        <v>360</v>
      </c>
      <c r="V660" s="76" t="s">
        <v>361</v>
      </c>
      <c r="W660" s="76" t="s">
        <v>362</v>
      </c>
      <c r="X660" s="76" t="s">
        <v>363</v>
      </c>
      <c r="Y660" s="76" t="s">
        <v>1081</v>
      </c>
      <c r="Z660" s="76" t="s">
        <v>364</v>
      </c>
      <c r="AA660" s="76" t="s">
        <v>3961</v>
      </c>
      <c r="AB660" s="76">
        <v>301</v>
      </c>
    </row>
    <row r="661" spans="1:28" ht="18.75" customHeight="1" x14ac:dyDescent="0.55000000000000004">
      <c r="A661" s="101">
        <v>250021</v>
      </c>
      <c r="B661" s="76" t="s">
        <v>1083</v>
      </c>
      <c r="C661" s="76" t="s">
        <v>633</v>
      </c>
      <c r="D661" s="76" t="s">
        <v>359</v>
      </c>
      <c r="E661" s="76" t="s">
        <v>647</v>
      </c>
      <c r="F661" s="76" t="s">
        <v>627</v>
      </c>
      <c r="G661" s="106">
        <v>45619</v>
      </c>
      <c r="H661" s="106">
        <v>45619</v>
      </c>
      <c r="I661" s="76" t="s">
        <v>3895</v>
      </c>
      <c r="J661" s="76">
        <v>1</v>
      </c>
      <c r="K661" s="76" t="s">
        <v>3896</v>
      </c>
      <c r="L661" s="76" t="s">
        <v>651</v>
      </c>
      <c r="M661" s="76" t="s">
        <v>653</v>
      </c>
      <c r="N661" s="76" t="s">
        <v>359</v>
      </c>
      <c r="O661" s="76" t="s">
        <v>629</v>
      </c>
      <c r="P661" s="76" t="s">
        <v>3883</v>
      </c>
      <c r="Q661" s="76" t="s">
        <v>1633</v>
      </c>
      <c r="R661" s="76" t="s">
        <v>956</v>
      </c>
      <c r="S661" s="76" t="s">
        <v>633</v>
      </c>
      <c r="T661" s="76" t="s">
        <v>359</v>
      </c>
      <c r="U661" s="76" t="s">
        <v>360</v>
      </c>
      <c r="V661" s="76" t="s">
        <v>361</v>
      </c>
      <c r="W661" s="76" t="s">
        <v>362</v>
      </c>
      <c r="X661" s="76" t="s">
        <v>363</v>
      </c>
      <c r="Y661" s="76" t="s">
        <v>1081</v>
      </c>
      <c r="Z661" s="76" t="s">
        <v>364</v>
      </c>
      <c r="AA661" s="76" t="s">
        <v>3963</v>
      </c>
      <c r="AB661" s="76">
        <v>302</v>
      </c>
    </row>
    <row r="662" spans="1:28" ht="18.75" customHeight="1" x14ac:dyDescent="0.55000000000000004">
      <c r="A662" s="101">
        <v>250022</v>
      </c>
      <c r="B662" s="76" t="s">
        <v>3898</v>
      </c>
      <c r="C662" s="76" t="s">
        <v>633</v>
      </c>
      <c r="D662" s="76" t="s">
        <v>359</v>
      </c>
      <c r="E662" s="76" t="s">
        <v>647</v>
      </c>
      <c r="F662" s="76" t="s">
        <v>627</v>
      </c>
      <c r="G662" s="106">
        <v>45625</v>
      </c>
      <c r="H662" s="106">
        <v>45625</v>
      </c>
      <c r="I662" s="76" t="s">
        <v>3899</v>
      </c>
      <c r="J662" s="76">
        <v>1</v>
      </c>
      <c r="K662" s="76" t="s">
        <v>3900</v>
      </c>
      <c r="L662" s="76" t="s">
        <v>651</v>
      </c>
      <c r="M662" s="76" t="s">
        <v>1382</v>
      </c>
      <c r="N662" s="76" t="s">
        <v>359</v>
      </c>
      <c r="O662" s="76" t="s">
        <v>629</v>
      </c>
      <c r="P662" s="76" t="s">
        <v>3883</v>
      </c>
      <c r="Q662" s="76" t="s">
        <v>940</v>
      </c>
      <c r="R662" s="76" t="s">
        <v>956</v>
      </c>
      <c r="S662" s="76" t="s">
        <v>633</v>
      </c>
      <c r="T662" s="76" t="s">
        <v>359</v>
      </c>
      <c r="U662" s="76" t="s">
        <v>360</v>
      </c>
      <c r="V662" s="76" t="s">
        <v>361</v>
      </c>
      <c r="W662" s="76" t="s">
        <v>362</v>
      </c>
      <c r="X662" s="76" t="s">
        <v>363</v>
      </c>
      <c r="Y662" s="76" t="s">
        <v>1081</v>
      </c>
      <c r="Z662" s="76" t="s">
        <v>364</v>
      </c>
      <c r="AA662" s="76" t="s">
        <v>3964</v>
      </c>
      <c r="AB662" s="76">
        <v>303</v>
      </c>
    </row>
    <row r="663" spans="1:28" ht="18.75" customHeight="1" x14ac:dyDescent="0.55000000000000004">
      <c r="A663" s="101">
        <v>250023</v>
      </c>
      <c r="B663" s="76" t="s">
        <v>3902</v>
      </c>
      <c r="C663" s="76" t="s">
        <v>633</v>
      </c>
      <c r="D663" s="76" t="s">
        <v>359</v>
      </c>
      <c r="E663" s="76" t="s">
        <v>647</v>
      </c>
      <c r="F663" s="76" t="s">
        <v>627</v>
      </c>
      <c r="G663" s="106">
        <v>45626</v>
      </c>
      <c r="H663" s="106">
        <v>45626</v>
      </c>
      <c r="I663" s="76" t="s">
        <v>3903</v>
      </c>
      <c r="J663" s="76">
        <v>1</v>
      </c>
      <c r="K663" s="76" t="s">
        <v>3900</v>
      </c>
      <c r="L663" s="76" t="s">
        <v>651</v>
      </c>
      <c r="M663" s="76" t="s">
        <v>1382</v>
      </c>
      <c r="N663" s="76" t="s">
        <v>359</v>
      </c>
      <c r="O663" s="76" t="s">
        <v>629</v>
      </c>
      <c r="P663" s="76" t="s">
        <v>3883</v>
      </c>
      <c r="Q663" s="76" t="s">
        <v>940</v>
      </c>
      <c r="R663" s="76" t="s">
        <v>956</v>
      </c>
      <c r="S663" s="76" t="s">
        <v>633</v>
      </c>
      <c r="T663" s="76" t="s">
        <v>359</v>
      </c>
      <c r="U663" s="76" t="s">
        <v>360</v>
      </c>
      <c r="V663" s="76" t="s">
        <v>361</v>
      </c>
      <c r="W663" s="76" t="s">
        <v>362</v>
      </c>
      <c r="X663" s="76" t="s">
        <v>363</v>
      </c>
      <c r="Y663" s="76" t="s">
        <v>1081</v>
      </c>
      <c r="Z663" s="76" t="s">
        <v>364</v>
      </c>
      <c r="AA663" s="76" t="s">
        <v>3965</v>
      </c>
      <c r="AB663" s="76">
        <v>599</v>
      </c>
    </row>
    <row r="664" spans="1:28" ht="18.75" customHeight="1" x14ac:dyDescent="0.55000000000000004">
      <c r="A664" s="101">
        <v>250024</v>
      </c>
      <c r="B664" s="76" t="s">
        <v>3905</v>
      </c>
      <c r="C664" s="76" t="s">
        <v>633</v>
      </c>
      <c r="D664" s="76" t="s">
        <v>359</v>
      </c>
      <c r="E664" s="76" t="s">
        <v>647</v>
      </c>
      <c r="F664" s="76" t="s">
        <v>627</v>
      </c>
      <c r="G664" s="106">
        <v>45631</v>
      </c>
      <c r="H664" s="106">
        <v>45631</v>
      </c>
      <c r="I664" s="76" t="s">
        <v>3906</v>
      </c>
      <c r="J664" s="76">
        <v>1</v>
      </c>
      <c r="K664" s="76" t="s">
        <v>3907</v>
      </c>
      <c r="L664" s="76" t="s">
        <v>651</v>
      </c>
      <c r="M664" s="76" t="s">
        <v>1382</v>
      </c>
      <c r="N664" s="76" t="s">
        <v>359</v>
      </c>
      <c r="O664" s="76" t="s">
        <v>629</v>
      </c>
      <c r="P664" s="76" t="s">
        <v>3883</v>
      </c>
      <c r="Q664" s="76" t="s">
        <v>1513</v>
      </c>
      <c r="R664" s="76" t="s">
        <v>956</v>
      </c>
      <c r="S664" s="76" t="s">
        <v>633</v>
      </c>
      <c r="T664" s="76" t="s">
        <v>359</v>
      </c>
      <c r="U664" s="76" t="s">
        <v>360</v>
      </c>
      <c r="V664" s="76" t="s">
        <v>361</v>
      </c>
      <c r="W664" s="76" t="s">
        <v>362</v>
      </c>
      <c r="X664" s="76" t="s">
        <v>363</v>
      </c>
      <c r="Y664" s="76" t="s">
        <v>1081</v>
      </c>
      <c r="Z664" s="76" t="s">
        <v>364</v>
      </c>
      <c r="AA664" s="76" t="s">
        <v>3966</v>
      </c>
      <c r="AB664" s="76">
        <v>600</v>
      </c>
    </row>
    <row r="665" spans="1:28" ht="18.75" customHeight="1" x14ac:dyDescent="0.55000000000000004">
      <c r="A665" s="101">
        <v>250025</v>
      </c>
      <c r="B665" s="76" t="s">
        <v>970</v>
      </c>
      <c r="C665" s="76" t="s">
        <v>633</v>
      </c>
      <c r="D665" s="76" t="s">
        <v>359</v>
      </c>
      <c r="E665" s="76" t="s">
        <v>647</v>
      </c>
      <c r="F665" s="76" t="s">
        <v>627</v>
      </c>
      <c r="G665" s="106">
        <v>45633</v>
      </c>
      <c r="H665" s="106">
        <v>45633</v>
      </c>
      <c r="I665" s="76" t="s">
        <v>3909</v>
      </c>
      <c r="J665" s="76">
        <v>1</v>
      </c>
      <c r="K665" s="76" t="s">
        <v>3910</v>
      </c>
      <c r="L665" s="76" t="s">
        <v>651</v>
      </c>
      <c r="M665" s="76" t="s">
        <v>1382</v>
      </c>
      <c r="N665" s="76" t="s">
        <v>359</v>
      </c>
      <c r="O665" s="76" t="s">
        <v>629</v>
      </c>
      <c r="P665" s="76" t="s">
        <v>3883</v>
      </c>
      <c r="Q665" s="76" t="s">
        <v>940</v>
      </c>
      <c r="R665" s="76" t="s">
        <v>956</v>
      </c>
      <c r="S665" s="76" t="s">
        <v>633</v>
      </c>
      <c r="T665" s="76" t="s">
        <v>359</v>
      </c>
      <c r="U665" s="76" t="s">
        <v>360</v>
      </c>
      <c r="V665" s="76" t="s">
        <v>361</v>
      </c>
      <c r="W665" s="76" t="s">
        <v>362</v>
      </c>
      <c r="X665" s="76" t="s">
        <v>363</v>
      </c>
      <c r="Y665" s="76" t="s">
        <v>1081</v>
      </c>
      <c r="Z665" s="76" t="s">
        <v>364</v>
      </c>
      <c r="AA665" s="76" t="s">
        <v>3969</v>
      </c>
      <c r="AB665" s="76">
        <v>601</v>
      </c>
    </row>
    <row r="666" spans="1:28" ht="18.75" customHeight="1" x14ac:dyDescent="0.55000000000000004">
      <c r="A666" s="101">
        <v>250026</v>
      </c>
      <c r="B666" s="76" t="s">
        <v>3912</v>
      </c>
      <c r="C666" s="76" t="s">
        <v>633</v>
      </c>
      <c r="D666" s="76" t="s">
        <v>359</v>
      </c>
      <c r="E666" s="76" t="s">
        <v>647</v>
      </c>
      <c r="F666" s="76" t="s">
        <v>627</v>
      </c>
      <c r="G666" s="106">
        <v>45638</v>
      </c>
      <c r="H666" s="106">
        <v>45638</v>
      </c>
      <c r="I666" s="76" t="s">
        <v>3913</v>
      </c>
      <c r="J666" s="76">
        <v>1</v>
      </c>
      <c r="K666" s="76" t="s">
        <v>3914</v>
      </c>
      <c r="L666" s="76" t="s">
        <v>651</v>
      </c>
      <c r="M666" s="76" t="s">
        <v>653</v>
      </c>
      <c r="N666" s="76" t="s">
        <v>359</v>
      </c>
      <c r="O666" s="76" t="s">
        <v>629</v>
      </c>
      <c r="P666" s="76" t="s">
        <v>3883</v>
      </c>
      <c r="Q666" s="76" t="s">
        <v>1513</v>
      </c>
      <c r="R666" s="76" t="s">
        <v>956</v>
      </c>
      <c r="S666" s="76" t="s">
        <v>633</v>
      </c>
      <c r="T666" s="76" t="s">
        <v>359</v>
      </c>
      <c r="U666" s="76" t="s">
        <v>360</v>
      </c>
      <c r="V666" s="76" t="s">
        <v>361</v>
      </c>
      <c r="W666" s="76" t="s">
        <v>362</v>
      </c>
      <c r="X666" s="76" t="s">
        <v>363</v>
      </c>
      <c r="Y666" s="76" t="s">
        <v>1081</v>
      </c>
      <c r="Z666" s="76" t="s">
        <v>364</v>
      </c>
      <c r="AA666" s="76" t="s">
        <v>3976</v>
      </c>
      <c r="AB666" s="76">
        <v>602</v>
      </c>
    </row>
    <row r="667" spans="1:28" ht="18.75" customHeight="1" x14ac:dyDescent="0.55000000000000004">
      <c r="A667" s="101">
        <v>250027</v>
      </c>
      <c r="B667" s="76" t="s">
        <v>1084</v>
      </c>
      <c r="C667" s="76" t="s">
        <v>633</v>
      </c>
      <c r="D667" s="76" t="s">
        <v>359</v>
      </c>
      <c r="E667" s="76" t="s">
        <v>647</v>
      </c>
      <c r="F667" s="76" t="s">
        <v>627</v>
      </c>
      <c r="G667" s="106">
        <v>45647</v>
      </c>
      <c r="H667" s="106">
        <v>45647</v>
      </c>
      <c r="I667" s="76" t="s">
        <v>3916</v>
      </c>
      <c r="J667" s="76">
        <v>1</v>
      </c>
      <c r="K667" s="76" t="s">
        <v>3917</v>
      </c>
      <c r="L667" s="76" t="s">
        <v>651</v>
      </c>
      <c r="M667" s="76" t="s">
        <v>1382</v>
      </c>
      <c r="N667" s="76" t="s">
        <v>359</v>
      </c>
      <c r="O667" s="76" t="s">
        <v>629</v>
      </c>
      <c r="P667" s="76" t="s">
        <v>3883</v>
      </c>
      <c r="Q667" s="76" t="s">
        <v>667</v>
      </c>
      <c r="R667" s="76" t="s">
        <v>956</v>
      </c>
      <c r="S667" s="76" t="s">
        <v>633</v>
      </c>
      <c r="T667" s="76" t="s">
        <v>359</v>
      </c>
      <c r="U667" s="76" t="s">
        <v>360</v>
      </c>
      <c r="V667" s="76" t="s">
        <v>361</v>
      </c>
      <c r="W667" s="76" t="s">
        <v>362</v>
      </c>
      <c r="X667" s="76" t="s">
        <v>363</v>
      </c>
      <c r="Y667" s="76" t="s">
        <v>1081</v>
      </c>
      <c r="Z667" s="76" t="s">
        <v>364</v>
      </c>
      <c r="AA667" s="76" t="s">
        <v>3980</v>
      </c>
      <c r="AB667" s="76">
        <v>603</v>
      </c>
    </row>
    <row r="668" spans="1:28" ht="18.75" customHeight="1" x14ac:dyDescent="0.55000000000000004">
      <c r="A668" s="101">
        <v>250028</v>
      </c>
      <c r="B668" s="76" t="s">
        <v>1085</v>
      </c>
      <c r="C668" s="76" t="s">
        <v>633</v>
      </c>
      <c r="D668" s="76" t="s">
        <v>359</v>
      </c>
      <c r="E668" s="76" t="s">
        <v>647</v>
      </c>
      <c r="F668" s="76" t="s">
        <v>627</v>
      </c>
      <c r="G668" s="106">
        <v>45302</v>
      </c>
      <c r="H668" s="106">
        <v>45302</v>
      </c>
      <c r="I668" s="76" t="s">
        <v>3919</v>
      </c>
      <c r="J668" s="76">
        <v>1</v>
      </c>
      <c r="K668" s="76" t="s">
        <v>3920</v>
      </c>
      <c r="L668" s="76" t="s">
        <v>651</v>
      </c>
      <c r="M668" s="76" t="s">
        <v>653</v>
      </c>
      <c r="N668" s="76" t="s">
        <v>359</v>
      </c>
      <c r="O668" s="76" t="s">
        <v>629</v>
      </c>
      <c r="P668" s="76" t="s">
        <v>3883</v>
      </c>
      <c r="Q668" s="76" t="s">
        <v>667</v>
      </c>
      <c r="R668" s="76" t="s">
        <v>956</v>
      </c>
      <c r="S668" s="76" t="s">
        <v>633</v>
      </c>
      <c r="T668" s="76" t="s">
        <v>359</v>
      </c>
      <c r="U668" s="76" t="s">
        <v>360</v>
      </c>
      <c r="V668" s="76" t="s">
        <v>361</v>
      </c>
      <c r="W668" s="76" t="s">
        <v>362</v>
      </c>
      <c r="X668" s="76" t="s">
        <v>363</v>
      </c>
      <c r="Y668" s="76" t="s">
        <v>1081</v>
      </c>
      <c r="Z668" s="76" t="s">
        <v>364</v>
      </c>
      <c r="AA668" s="76" t="s">
        <v>3987</v>
      </c>
      <c r="AB668" s="76">
        <v>604</v>
      </c>
    </row>
    <row r="669" spans="1:28" ht="18.75" customHeight="1" x14ac:dyDescent="0.55000000000000004">
      <c r="A669" s="109">
        <v>252001</v>
      </c>
      <c r="B669" s="76" t="s">
        <v>971</v>
      </c>
      <c r="C669" s="76" t="s">
        <v>633</v>
      </c>
      <c r="D669" s="76" t="s">
        <v>365</v>
      </c>
      <c r="E669" s="76" t="s">
        <v>634</v>
      </c>
      <c r="F669" s="76" t="s">
        <v>627</v>
      </c>
      <c r="G669" s="106">
        <v>45442</v>
      </c>
      <c r="H669" s="106">
        <v>45442</v>
      </c>
      <c r="I669" s="76" t="s">
        <v>3922</v>
      </c>
      <c r="J669" s="76">
        <v>1</v>
      </c>
      <c r="K669" s="76" t="s">
        <v>3923</v>
      </c>
      <c r="L669" s="76" t="s">
        <v>628</v>
      </c>
      <c r="M669" s="76" t="s">
        <v>928</v>
      </c>
      <c r="N669" s="76" t="s">
        <v>3924</v>
      </c>
      <c r="O669" s="76" t="s">
        <v>629</v>
      </c>
      <c r="P669" s="76" t="s">
        <v>3925</v>
      </c>
      <c r="Q669" s="76" t="s">
        <v>630</v>
      </c>
      <c r="R669" s="76" t="s">
        <v>836</v>
      </c>
      <c r="S669" s="76" t="s">
        <v>633</v>
      </c>
      <c r="T669" s="76" t="s">
        <v>365</v>
      </c>
      <c r="U669" s="76" t="s">
        <v>366</v>
      </c>
      <c r="V669" s="76" t="s">
        <v>367</v>
      </c>
      <c r="W669" s="76" t="s">
        <v>368</v>
      </c>
      <c r="X669" s="76" t="s">
        <v>369</v>
      </c>
      <c r="Y669" s="76" t="s">
        <v>370</v>
      </c>
      <c r="Z669" s="76" t="s">
        <v>633</v>
      </c>
      <c r="AA669" s="76" t="s">
        <v>3993</v>
      </c>
      <c r="AB669" s="76">
        <v>605</v>
      </c>
    </row>
    <row r="670" spans="1:28" ht="18.75" customHeight="1" x14ac:dyDescent="0.55000000000000004">
      <c r="A670" s="109">
        <v>252002</v>
      </c>
      <c r="B670" s="76" t="s">
        <v>972</v>
      </c>
      <c r="C670" s="76" t="s">
        <v>633</v>
      </c>
      <c r="D670" s="76" t="s">
        <v>365</v>
      </c>
      <c r="E670" s="76" t="s">
        <v>634</v>
      </c>
      <c r="F670" s="76" t="s">
        <v>627</v>
      </c>
      <c r="G670" s="106">
        <v>45472</v>
      </c>
      <c r="H670" s="106">
        <v>45472</v>
      </c>
      <c r="I670" s="76" t="s">
        <v>3927</v>
      </c>
      <c r="J670" s="76">
        <v>1</v>
      </c>
      <c r="K670" s="76" t="s">
        <v>973</v>
      </c>
      <c r="L670" s="76" t="s">
        <v>628</v>
      </c>
      <c r="M670" s="76" t="s">
        <v>827</v>
      </c>
      <c r="N670" s="76" t="s">
        <v>3928</v>
      </c>
      <c r="O670" s="76" t="s">
        <v>629</v>
      </c>
      <c r="P670" s="76" t="s">
        <v>3925</v>
      </c>
      <c r="Q670" s="76" t="s">
        <v>630</v>
      </c>
      <c r="R670" s="76" t="s">
        <v>836</v>
      </c>
      <c r="S670" s="76" t="s">
        <v>633</v>
      </c>
      <c r="T670" s="76" t="s">
        <v>365</v>
      </c>
      <c r="U670" s="76" t="s">
        <v>366</v>
      </c>
      <c r="V670" s="76" t="s">
        <v>367</v>
      </c>
      <c r="W670" s="76" t="s">
        <v>368</v>
      </c>
      <c r="X670" s="76" t="s">
        <v>369</v>
      </c>
      <c r="Y670" s="76" t="s">
        <v>370</v>
      </c>
      <c r="Z670" s="76" t="s">
        <v>633</v>
      </c>
      <c r="AA670" s="76" t="s">
        <v>3998</v>
      </c>
      <c r="AB670" s="76">
        <v>606</v>
      </c>
    </row>
    <row r="671" spans="1:28" ht="18.75" customHeight="1" x14ac:dyDescent="0.55000000000000004">
      <c r="A671" s="101">
        <v>252003</v>
      </c>
      <c r="B671" s="76" t="s">
        <v>1582</v>
      </c>
      <c r="C671" s="76" t="s">
        <v>633</v>
      </c>
      <c r="D671" s="76" t="s">
        <v>365</v>
      </c>
      <c r="E671" s="76" t="s">
        <v>647</v>
      </c>
      <c r="F671" s="76" t="s">
        <v>627</v>
      </c>
      <c r="G671" s="106">
        <v>45576</v>
      </c>
      <c r="H671" s="106">
        <v>45576</v>
      </c>
      <c r="I671" s="76" t="s">
        <v>3930</v>
      </c>
      <c r="J671" s="76">
        <v>1</v>
      </c>
      <c r="K671" s="76" t="s">
        <v>3931</v>
      </c>
      <c r="L671" s="76" t="s">
        <v>3932</v>
      </c>
      <c r="M671" s="76" t="s">
        <v>928</v>
      </c>
      <c r="N671" s="76" t="s">
        <v>3933</v>
      </c>
      <c r="O671" s="76" t="s">
        <v>629</v>
      </c>
      <c r="P671" s="76" t="s">
        <v>3934</v>
      </c>
      <c r="Q671" s="76" t="s">
        <v>630</v>
      </c>
      <c r="R671" s="76" t="s">
        <v>1091</v>
      </c>
      <c r="S671" s="76" t="s">
        <v>1092</v>
      </c>
      <c r="T671" s="76" t="s">
        <v>365</v>
      </c>
      <c r="U671" s="76" t="s">
        <v>366</v>
      </c>
      <c r="V671" s="76" t="s">
        <v>367</v>
      </c>
      <c r="W671" s="76" t="s">
        <v>368</v>
      </c>
      <c r="X671" s="76" t="s">
        <v>369</v>
      </c>
      <c r="Y671" s="76" t="s">
        <v>370</v>
      </c>
      <c r="Z671" s="76" t="s">
        <v>633</v>
      </c>
      <c r="AA671" s="76" t="s">
        <v>4002</v>
      </c>
      <c r="AB671" s="76">
        <v>607</v>
      </c>
    </row>
    <row r="672" spans="1:28" ht="18.75" customHeight="1" x14ac:dyDescent="0.55000000000000004">
      <c r="A672" s="101">
        <v>252004</v>
      </c>
      <c r="B672" s="76" t="s">
        <v>1093</v>
      </c>
      <c r="C672" s="76" t="s">
        <v>633</v>
      </c>
      <c r="D672" s="76" t="s">
        <v>365</v>
      </c>
      <c r="E672" s="76" t="s">
        <v>634</v>
      </c>
      <c r="F672" s="76" t="s">
        <v>627</v>
      </c>
      <c r="G672" s="106">
        <v>45687</v>
      </c>
      <c r="H672" s="106">
        <v>45687</v>
      </c>
      <c r="I672" s="76" t="s">
        <v>3936</v>
      </c>
      <c r="J672" s="76">
        <v>1</v>
      </c>
      <c r="K672" s="76" t="s">
        <v>3937</v>
      </c>
      <c r="L672" s="76" t="s">
        <v>3938</v>
      </c>
      <c r="M672" s="76" t="s">
        <v>1072</v>
      </c>
      <c r="N672" s="76" t="s">
        <v>1503</v>
      </c>
      <c r="O672" s="76" t="s">
        <v>629</v>
      </c>
      <c r="P672" s="76" t="s">
        <v>3939</v>
      </c>
      <c r="Q672" s="76" t="s">
        <v>630</v>
      </c>
      <c r="R672" s="76" t="s">
        <v>1091</v>
      </c>
      <c r="S672" s="76" t="s">
        <v>633</v>
      </c>
      <c r="T672" s="76" t="s">
        <v>365</v>
      </c>
      <c r="U672" s="76" t="s">
        <v>366</v>
      </c>
      <c r="V672" s="76" t="s">
        <v>367</v>
      </c>
      <c r="W672" s="76" t="s">
        <v>368</v>
      </c>
      <c r="X672" s="76" t="s">
        <v>369</v>
      </c>
      <c r="Y672" s="76" t="s">
        <v>370</v>
      </c>
      <c r="Z672" s="76" t="s">
        <v>633</v>
      </c>
      <c r="AA672" s="76" t="s">
        <v>4009</v>
      </c>
      <c r="AB672" s="76">
        <v>608</v>
      </c>
    </row>
    <row r="673" spans="1:28" ht="18.75" customHeight="1" x14ac:dyDescent="0.55000000000000004">
      <c r="A673" s="101">
        <v>253001</v>
      </c>
      <c r="B673" s="76" t="s">
        <v>3941</v>
      </c>
      <c r="C673" s="76" t="s">
        <v>649</v>
      </c>
      <c r="D673" s="76" t="s">
        <v>3942</v>
      </c>
      <c r="E673" s="76" t="s">
        <v>634</v>
      </c>
      <c r="F673" s="76" t="s">
        <v>627</v>
      </c>
      <c r="G673" s="106">
        <v>45528</v>
      </c>
      <c r="H673" s="106">
        <v>45626</v>
      </c>
      <c r="I673" s="76" t="s">
        <v>3943</v>
      </c>
      <c r="J673" s="76">
        <v>3</v>
      </c>
      <c r="K673" s="76" t="s">
        <v>3944</v>
      </c>
      <c r="L673" s="76" t="s">
        <v>3945</v>
      </c>
      <c r="M673" s="76" t="s">
        <v>633</v>
      </c>
      <c r="N673" s="76" t="s">
        <v>3942</v>
      </c>
      <c r="O673" s="76" t="s">
        <v>629</v>
      </c>
      <c r="P673" s="76" t="s">
        <v>3946</v>
      </c>
      <c r="Q673" s="76" t="s">
        <v>3947</v>
      </c>
      <c r="R673" s="76" t="s">
        <v>3948</v>
      </c>
      <c r="S673" s="76" t="s">
        <v>633</v>
      </c>
      <c r="T673" s="76" t="s">
        <v>3942</v>
      </c>
      <c r="U673" s="76" t="s">
        <v>3949</v>
      </c>
      <c r="V673" s="76" t="s">
        <v>3950</v>
      </c>
      <c r="W673" s="76" t="s">
        <v>3951</v>
      </c>
      <c r="X673" s="76" t="s">
        <v>3952</v>
      </c>
      <c r="Y673" s="76" t="s">
        <v>3953</v>
      </c>
      <c r="Z673" s="76" t="s">
        <v>3954</v>
      </c>
      <c r="AA673" s="76" t="s">
        <v>4014</v>
      </c>
      <c r="AB673" s="76">
        <v>609</v>
      </c>
    </row>
    <row r="674" spans="1:28" ht="18.75" customHeight="1" x14ac:dyDescent="0.55000000000000004">
      <c r="A674" s="109">
        <v>254001</v>
      </c>
      <c r="B674" s="76" t="s">
        <v>974</v>
      </c>
      <c r="C674" s="76" t="s">
        <v>640</v>
      </c>
      <c r="D674" s="76" t="s">
        <v>371</v>
      </c>
      <c r="E674" s="76" t="s">
        <v>647</v>
      </c>
      <c r="F674" s="76" t="s">
        <v>627</v>
      </c>
      <c r="G674" s="106">
        <v>45458</v>
      </c>
      <c r="H674" s="106">
        <v>45535</v>
      </c>
      <c r="I674" s="76" t="s">
        <v>3956</v>
      </c>
      <c r="J674" s="76">
        <v>12</v>
      </c>
      <c r="K674" s="76" t="s">
        <v>3957</v>
      </c>
      <c r="L674" s="76" t="s">
        <v>3958</v>
      </c>
      <c r="M674" s="76" t="s">
        <v>1493</v>
      </c>
      <c r="N674" s="76" t="s">
        <v>1504</v>
      </c>
      <c r="O674" s="76" t="s">
        <v>629</v>
      </c>
      <c r="P674" s="76" t="s">
        <v>3959</v>
      </c>
      <c r="Q674" s="76" t="s">
        <v>683</v>
      </c>
      <c r="R674" s="76" t="s">
        <v>3960</v>
      </c>
      <c r="S674" s="76" t="s">
        <v>633</v>
      </c>
      <c r="T674" s="76" t="s">
        <v>371</v>
      </c>
      <c r="U674" s="76" t="s">
        <v>372</v>
      </c>
      <c r="V674" s="76" t="s">
        <v>373</v>
      </c>
      <c r="W674" s="76" t="s">
        <v>374</v>
      </c>
      <c r="X674" s="76" t="s">
        <v>375</v>
      </c>
      <c r="Y674" s="76" t="s">
        <v>376</v>
      </c>
      <c r="Z674" s="76" t="s">
        <v>633</v>
      </c>
      <c r="AA674" s="76" t="s">
        <v>4023</v>
      </c>
      <c r="AB674" s="76">
        <v>610</v>
      </c>
    </row>
    <row r="675" spans="1:28" ht="18.75" customHeight="1" x14ac:dyDescent="0.55000000000000004">
      <c r="A675" s="109">
        <v>254002</v>
      </c>
      <c r="B675" s="76" t="s">
        <v>975</v>
      </c>
      <c r="C675" s="76" t="s">
        <v>640</v>
      </c>
      <c r="D675" s="76" t="s">
        <v>371</v>
      </c>
      <c r="E675" s="76" t="s">
        <v>647</v>
      </c>
      <c r="F675" s="76" t="s">
        <v>627</v>
      </c>
      <c r="G675" s="106">
        <v>45547</v>
      </c>
      <c r="H675" s="106">
        <v>45634</v>
      </c>
      <c r="I675" s="76" t="s">
        <v>3962</v>
      </c>
      <c r="J675" s="76">
        <v>9</v>
      </c>
      <c r="K675" s="76" t="s">
        <v>1505</v>
      </c>
      <c r="L675" s="76" t="s">
        <v>1506</v>
      </c>
      <c r="M675" s="76" t="s">
        <v>662</v>
      </c>
      <c r="N675" s="76" t="s">
        <v>1507</v>
      </c>
      <c r="O675" s="76" t="s">
        <v>629</v>
      </c>
      <c r="P675" s="76" t="s">
        <v>3959</v>
      </c>
      <c r="Q675" s="76" t="s">
        <v>683</v>
      </c>
      <c r="R675" s="76" t="s">
        <v>3960</v>
      </c>
      <c r="S675" s="76" t="s">
        <v>633</v>
      </c>
      <c r="T675" s="76" t="s">
        <v>371</v>
      </c>
      <c r="U675" s="76" t="s">
        <v>372</v>
      </c>
      <c r="V675" s="76" t="s">
        <v>373</v>
      </c>
      <c r="W675" s="76" t="s">
        <v>374</v>
      </c>
      <c r="X675" s="76" t="s">
        <v>375</v>
      </c>
      <c r="Y675" s="76" t="s">
        <v>376</v>
      </c>
      <c r="Z675" s="76" t="s">
        <v>633</v>
      </c>
      <c r="AA675" s="76" t="s">
        <v>4027</v>
      </c>
      <c r="AB675" s="76">
        <v>611</v>
      </c>
    </row>
    <row r="676" spans="1:28" ht="18.75" customHeight="1" x14ac:dyDescent="0.55000000000000004">
      <c r="A676" s="109">
        <v>255001</v>
      </c>
      <c r="B676" s="76" t="s">
        <v>1508</v>
      </c>
      <c r="C676" s="76" t="s">
        <v>633</v>
      </c>
      <c r="D676" s="76" t="s">
        <v>1183</v>
      </c>
      <c r="E676" s="76" t="s">
        <v>647</v>
      </c>
      <c r="F676" s="76" t="s">
        <v>627</v>
      </c>
      <c r="G676" s="106">
        <v>45474</v>
      </c>
      <c r="H676" s="106">
        <v>45687</v>
      </c>
      <c r="I676" s="76" t="s">
        <v>976</v>
      </c>
      <c r="J676" s="76">
        <v>1</v>
      </c>
      <c r="K676" s="76" t="s">
        <v>1509</v>
      </c>
      <c r="L676" s="76" t="s">
        <v>1181</v>
      </c>
      <c r="M676" s="76" t="s">
        <v>1182</v>
      </c>
      <c r="N676" s="76" t="s">
        <v>977</v>
      </c>
      <c r="O676" s="76" t="s">
        <v>637</v>
      </c>
      <c r="P676" s="76" t="s">
        <v>1510</v>
      </c>
      <c r="Q676" s="76" t="s">
        <v>978</v>
      </c>
      <c r="R676" s="76" t="s">
        <v>979</v>
      </c>
      <c r="S676" s="76" t="s">
        <v>980</v>
      </c>
      <c r="T676" s="76" t="s">
        <v>1183</v>
      </c>
      <c r="U676" s="76" t="s">
        <v>127</v>
      </c>
      <c r="V676" s="76" t="s">
        <v>377</v>
      </c>
      <c r="W676" s="76" t="s">
        <v>378</v>
      </c>
      <c r="X676" s="76" t="s">
        <v>379</v>
      </c>
      <c r="Y676" s="76" t="s">
        <v>981</v>
      </c>
      <c r="Z676" s="76" t="s">
        <v>982</v>
      </c>
      <c r="AA676" s="76" t="s">
        <v>4031</v>
      </c>
      <c r="AB676" s="76">
        <v>612</v>
      </c>
    </row>
    <row r="677" spans="1:28" ht="18.75" customHeight="1" x14ac:dyDescent="0.55000000000000004">
      <c r="A677" s="109">
        <v>255002</v>
      </c>
      <c r="B677" s="76" t="s">
        <v>1511</v>
      </c>
      <c r="C677" s="76" t="s">
        <v>633</v>
      </c>
      <c r="D677" s="76" t="s">
        <v>1183</v>
      </c>
      <c r="E677" s="76" t="s">
        <v>647</v>
      </c>
      <c r="F677" s="76" t="s">
        <v>627</v>
      </c>
      <c r="G677" s="106">
        <v>45474</v>
      </c>
      <c r="H677" s="106">
        <v>45687</v>
      </c>
      <c r="I677" s="76" t="s">
        <v>976</v>
      </c>
      <c r="J677" s="76">
        <v>1</v>
      </c>
      <c r="K677" s="76" t="s">
        <v>1509</v>
      </c>
      <c r="L677" s="76" t="s">
        <v>1181</v>
      </c>
      <c r="M677" s="76" t="s">
        <v>1182</v>
      </c>
      <c r="N677" s="76" t="s">
        <v>977</v>
      </c>
      <c r="O677" s="76" t="s">
        <v>629</v>
      </c>
      <c r="P677" s="76" t="s">
        <v>1510</v>
      </c>
      <c r="Q677" s="76" t="s">
        <v>978</v>
      </c>
      <c r="R677" s="76" t="s">
        <v>979</v>
      </c>
      <c r="S677" s="76" t="s">
        <v>980</v>
      </c>
      <c r="T677" s="76" t="s">
        <v>1183</v>
      </c>
      <c r="U677" s="76" t="s">
        <v>127</v>
      </c>
      <c r="V677" s="76" t="s">
        <v>377</v>
      </c>
      <c r="W677" s="76" t="s">
        <v>378</v>
      </c>
      <c r="X677" s="76" t="s">
        <v>379</v>
      </c>
      <c r="Y677" s="76" t="s">
        <v>981</v>
      </c>
      <c r="Z677" s="76" t="s">
        <v>982</v>
      </c>
      <c r="AA677" s="76" t="s">
        <v>4035</v>
      </c>
      <c r="AB677" s="76">
        <v>455</v>
      </c>
    </row>
    <row r="678" spans="1:28" ht="18.75" customHeight="1" x14ac:dyDescent="0.55000000000000004">
      <c r="A678" s="109">
        <v>255003</v>
      </c>
      <c r="B678" s="76" t="s">
        <v>1512</v>
      </c>
      <c r="C678" s="76" t="s">
        <v>633</v>
      </c>
      <c r="D678" s="76" t="s">
        <v>1183</v>
      </c>
      <c r="E678" s="76" t="s">
        <v>647</v>
      </c>
      <c r="F678" s="76" t="s">
        <v>627</v>
      </c>
      <c r="G678" s="106">
        <v>45474</v>
      </c>
      <c r="H678" s="106">
        <v>45687</v>
      </c>
      <c r="I678" s="76" t="s">
        <v>976</v>
      </c>
      <c r="J678" s="76">
        <v>1</v>
      </c>
      <c r="K678" s="76" t="s">
        <v>1509</v>
      </c>
      <c r="L678" s="76" t="s">
        <v>1181</v>
      </c>
      <c r="M678" s="76" t="s">
        <v>1182</v>
      </c>
      <c r="N678" s="76" t="s">
        <v>977</v>
      </c>
      <c r="O678" s="76" t="s">
        <v>997</v>
      </c>
      <c r="P678" s="76" t="s">
        <v>1510</v>
      </c>
      <c r="Q678" s="76" t="s">
        <v>978</v>
      </c>
      <c r="R678" s="76" t="s">
        <v>979</v>
      </c>
      <c r="S678" s="76" t="s">
        <v>980</v>
      </c>
      <c r="T678" s="76" t="s">
        <v>1183</v>
      </c>
      <c r="U678" s="76" t="s">
        <v>127</v>
      </c>
      <c r="V678" s="76" t="s">
        <v>377</v>
      </c>
      <c r="W678" s="76" t="s">
        <v>378</v>
      </c>
      <c r="X678" s="76" t="s">
        <v>379</v>
      </c>
      <c r="Y678" s="76" t="s">
        <v>981</v>
      </c>
      <c r="Z678" s="76" t="s">
        <v>982</v>
      </c>
      <c r="AA678" s="76" t="s">
        <v>4039</v>
      </c>
      <c r="AB678" s="76">
        <v>456</v>
      </c>
    </row>
    <row r="679" spans="1:28" ht="18.75" customHeight="1" x14ac:dyDescent="0.55000000000000004">
      <c r="A679" s="101">
        <v>255004</v>
      </c>
      <c r="B679" s="76" t="s">
        <v>3967</v>
      </c>
      <c r="C679" s="76" t="s">
        <v>633</v>
      </c>
      <c r="D679" s="76" t="s">
        <v>1183</v>
      </c>
      <c r="E679" s="76" t="s">
        <v>647</v>
      </c>
      <c r="F679" s="76" t="s">
        <v>627</v>
      </c>
      <c r="G679" s="106">
        <v>45474</v>
      </c>
      <c r="H679" s="106">
        <v>45687</v>
      </c>
      <c r="I679" s="76" t="s">
        <v>976</v>
      </c>
      <c r="J679" s="76">
        <v>1</v>
      </c>
      <c r="K679" s="76" t="s">
        <v>1509</v>
      </c>
      <c r="L679" s="76" t="s">
        <v>1181</v>
      </c>
      <c r="M679" s="76" t="s">
        <v>3968</v>
      </c>
      <c r="N679" s="76" t="s">
        <v>977</v>
      </c>
      <c r="O679" s="76" t="s">
        <v>1076</v>
      </c>
      <c r="P679" s="76" t="s">
        <v>1510</v>
      </c>
      <c r="Q679" s="76" t="s">
        <v>978</v>
      </c>
      <c r="R679" s="76" t="s">
        <v>979</v>
      </c>
      <c r="S679" s="76" t="s">
        <v>980</v>
      </c>
      <c r="T679" s="76" t="s">
        <v>1183</v>
      </c>
      <c r="U679" s="76" t="s">
        <v>127</v>
      </c>
      <c r="V679" s="76" t="s">
        <v>377</v>
      </c>
      <c r="W679" s="76" t="s">
        <v>378</v>
      </c>
      <c r="X679" s="76" t="s">
        <v>379</v>
      </c>
      <c r="Y679" s="76" t="s">
        <v>4851</v>
      </c>
      <c r="Z679" s="76" t="s">
        <v>982</v>
      </c>
      <c r="AA679" s="76" t="s">
        <v>4043</v>
      </c>
      <c r="AB679" s="76">
        <v>304</v>
      </c>
    </row>
    <row r="680" spans="1:28" ht="18.75" customHeight="1" x14ac:dyDescent="0.55000000000000004">
      <c r="A680" s="109">
        <v>301001</v>
      </c>
      <c r="B680" s="76" t="s">
        <v>3970</v>
      </c>
      <c r="C680" s="76" t="s">
        <v>633</v>
      </c>
      <c r="D680" s="76" t="s">
        <v>380</v>
      </c>
      <c r="E680" s="76" t="s">
        <v>650</v>
      </c>
      <c r="F680" s="76" t="s">
        <v>627</v>
      </c>
      <c r="G680" s="106">
        <v>45459</v>
      </c>
      <c r="H680" s="106">
        <v>45459</v>
      </c>
      <c r="I680" s="76" t="s">
        <v>3971</v>
      </c>
      <c r="J680" s="76">
        <v>1</v>
      </c>
      <c r="K680" s="76" t="s">
        <v>3972</v>
      </c>
      <c r="L680" s="76" t="s">
        <v>651</v>
      </c>
      <c r="M680" s="76" t="s">
        <v>642</v>
      </c>
      <c r="N680" s="76" t="s">
        <v>380</v>
      </c>
      <c r="O680" s="76" t="s">
        <v>997</v>
      </c>
      <c r="P680" s="76" t="s">
        <v>3973</v>
      </c>
      <c r="Q680" s="76" t="s">
        <v>630</v>
      </c>
      <c r="R680" s="76" t="s">
        <v>3974</v>
      </c>
      <c r="S680" s="76" t="s">
        <v>633</v>
      </c>
      <c r="T680" s="76" t="s">
        <v>380</v>
      </c>
      <c r="U680" s="76" t="s">
        <v>383</v>
      </c>
      <c r="V680" s="76" t="s">
        <v>384</v>
      </c>
      <c r="W680" s="76" t="s">
        <v>3975</v>
      </c>
      <c r="X680" s="76" t="s">
        <v>385</v>
      </c>
      <c r="Y680" s="76" t="s">
        <v>386</v>
      </c>
      <c r="Z680" s="76" t="s">
        <v>387</v>
      </c>
      <c r="AA680" s="76" t="s">
        <v>4047</v>
      </c>
      <c r="AB680" s="76">
        <v>305</v>
      </c>
    </row>
    <row r="681" spans="1:28" ht="18.75" customHeight="1" x14ac:dyDescent="0.55000000000000004">
      <c r="A681" s="109">
        <v>301002</v>
      </c>
      <c r="B681" s="76" t="s">
        <v>3977</v>
      </c>
      <c r="C681" s="76" t="s">
        <v>633</v>
      </c>
      <c r="D681" s="76" t="s">
        <v>380</v>
      </c>
      <c r="E681" s="76" t="s">
        <v>650</v>
      </c>
      <c r="F681" s="76" t="s">
        <v>627</v>
      </c>
      <c r="G681" s="106">
        <v>45529</v>
      </c>
      <c r="H681" s="106">
        <v>45529</v>
      </c>
      <c r="I681" s="76" t="s">
        <v>3978</v>
      </c>
      <c r="J681" s="76">
        <v>1</v>
      </c>
      <c r="K681" s="76" t="s">
        <v>3979</v>
      </c>
      <c r="L681" s="76" t="s">
        <v>651</v>
      </c>
      <c r="M681" s="76" t="s">
        <v>642</v>
      </c>
      <c r="N681" s="76" t="s">
        <v>380</v>
      </c>
      <c r="O681" s="76" t="s">
        <v>997</v>
      </c>
      <c r="P681" s="76" t="s">
        <v>3973</v>
      </c>
      <c r="Q681" s="76" t="s">
        <v>630</v>
      </c>
      <c r="R681" s="76" t="s">
        <v>3974</v>
      </c>
      <c r="S681" s="76" t="s">
        <v>633</v>
      </c>
      <c r="T681" s="76" t="s">
        <v>380</v>
      </c>
      <c r="U681" s="76" t="s">
        <v>383</v>
      </c>
      <c r="V681" s="76" t="s">
        <v>384</v>
      </c>
      <c r="W681" s="76" t="s">
        <v>3975</v>
      </c>
      <c r="X681" s="76" t="s">
        <v>385</v>
      </c>
      <c r="Y681" s="76" t="s">
        <v>386</v>
      </c>
      <c r="Z681" s="76" t="s">
        <v>387</v>
      </c>
      <c r="AA681" s="76" t="s">
        <v>4051</v>
      </c>
      <c r="AB681" s="76">
        <v>489</v>
      </c>
    </row>
    <row r="682" spans="1:28" ht="18.75" customHeight="1" x14ac:dyDescent="0.55000000000000004">
      <c r="A682" s="101">
        <v>301003</v>
      </c>
      <c r="B682" s="76" t="s">
        <v>3981</v>
      </c>
      <c r="C682" s="76" t="s">
        <v>649</v>
      </c>
      <c r="D682" s="76" t="s">
        <v>380</v>
      </c>
      <c r="E682" s="76" t="s">
        <v>650</v>
      </c>
      <c r="F682" s="76" t="s">
        <v>627</v>
      </c>
      <c r="G682" s="106">
        <v>45585</v>
      </c>
      <c r="H682" s="106">
        <v>45585</v>
      </c>
      <c r="I682" s="76" t="s">
        <v>3982</v>
      </c>
      <c r="J682" s="76">
        <v>1</v>
      </c>
      <c r="K682" s="76" t="s">
        <v>3983</v>
      </c>
      <c r="L682" s="76" t="s">
        <v>651</v>
      </c>
      <c r="M682" s="76" t="s">
        <v>642</v>
      </c>
      <c r="N682" s="76" t="s">
        <v>380</v>
      </c>
      <c r="O682" s="76" t="s">
        <v>997</v>
      </c>
      <c r="P682" s="76" t="s">
        <v>3984</v>
      </c>
      <c r="Q682" s="76" t="s">
        <v>630</v>
      </c>
      <c r="R682" s="76" t="s">
        <v>3985</v>
      </c>
      <c r="S682" s="76" t="s">
        <v>633</v>
      </c>
      <c r="T682" s="76" t="s">
        <v>380</v>
      </c>
      <c r="U682" s="76" t="s">
        <v>383</v>
      </c>
      <c r="V682" s="76" t="s">
        <v>384</v>
      </c>
      <c r="W682" s="76" t="s">
        <v>3986</v>
      </c>
      <c r="X682" s="76" t="s">
        <v>385</v>
      </c>
      <c r="Y682" s="76" t="s">
        <v>386</v>
      </c>
      <c r="Z682" s="76" t="s">
        <v>387</v>
      </c>
      <c r="AA682" s="76" t="s">
        <v>4055</v>
      </c>
      <c r="AB682" s="76">
        <v>490</v>
      </c>
    </row>
    <row r="683" spans="1:28" ht="18.75" customHeight="1" x14ac:dyDescent="0.55000000000000004">
      <c r="A683" s="109">
        <v>303001</v>
      </c>
      <c r="B683" s="76" t="s">
        <v>3988</v>
      </c>
      <c r="C683" s="76" t="s">
        <v>640</v>
      </c>
      <c r="D683" s="76" t="s">
        <v>395</v>
      </c>
      <c r="E683" s="76" t="s">
        <v>691</v>
      </c>
      <c r="F683" s="76" t="s">
        <v>627</v>
      </c>
      <c r="G683" s="106">
        <v>45472</v>
      </c>
      <c r="H683" s="106">
        <v>45500</v>
      </c>
      <c r="I683" s="76" t="s">
        <v>3989</v>
      </c>
      <c r="J683" s="76">
        <v>3</v>
      </c>
      <c r="K683" s="76" t="s">
        <v>3990</v>
      </c>
      <c r="L683" s="76" t="s">
        <v>651</v>
      </c>
      <c r="M683" s="76" t="s">
        <v>3991</v>
      </c>
      <c r="N683" s="76" t="s">
        <v>996</v>
      </c>
      <c r="O683" s="76" t="s">
        <v>997</v>
      </c>
      <c r="P683" s="76" t="s">
        <v>3992</v>
      </c>
      <c r="Q683" s="76" t="s">
        <v>630</v>
      </c>
      <c r="R683" s="76" t="s">
        <v>998</v>
      </c>
      <c r="S683" s="76" t="s">
        <v>999</v>
      </c>
      <c r="T683" s="76" t="s">
        <v>395</v>
      </c>
      <c r="U683" s="76" t="s">
        <v>396</v>
      </c>
      <c r="V683" s="76" t="s">
        <v>397</v>
      </c>
      <c r="W683" s="76" t="s">
        <v>398</v>
      </c>
      <c r="X683" s="76" t="s">
        <v>399</v>
      </c>
      <c r="Y683" s="76" t="s">
        <v>400</v>
      </c>
      <c r="Z683" s="76" t="s">
        <v>401</v>
      </c>
      <c r="AA683" s="76" t="s">
        <v>4059</v>
      </c>
      <c r="AB683" s="76">
        <v>306</v>
      </c>
    </row>
    <row r="684" spans="1:28" ht="18.75" customHeight="1" x14ac:dyDescent="0.55000000000000004">
      <c r="A684" s="109">
        <v>306001</v>
      </c>
      <c r="B684" s="76" t="s">
        <v>1001</v>
      </c>
      <c r="C684" s="76" t="s">
        <v>633</v>
      </c>
      <c r="D684" s="76" t="s">
        <v>415</v>
      </c>
      <c r="E684" s="76" t="s">
        <v>634</v>
      </c>
      <c r="F684" s="76" t="s">
        <v>627</v>
      </c>
      <c r="G684" s="106">
        <v>45471</v>
      </c>
      <c r="H684" s="106">
        <v>45471</v>
      </c>
      <c r="I684" s="76" t="s">
        <v>3994</v>
      </c>
      <c r="J684" s="76">
        <v>1</v>
      </c>
      <c r="K684" s="76" t="s">
        <v>3995</v>
      </c>
      <c r="L684" s="76" t="s">
        <v>1515</v>
      </c>
      <c r="M684" s="76" t="s">
        <v>809</v>
      </c>
      <c r="N684" s="76" t="s">
        <v>3996</v>
      </c>
      <c r="O684" s="76" t="s">
        <v>997</v>
      </c>
      <c r="P684" s="76" t="s">
        <v>3997</v>
      </c>
      <c r="Q684" s="76" t="s">
        <v>630</v>
      </c>
      <c r="R684" s="76" t="s">
        <v>1583</v>
      </c>
      <c r="S684" s="76" t="s">
        <v>633</v>
      </c>
      <c r="T684" s="76" t="s">
        <v>415</v>
      </c>
      <c r="U684" s="76" t="s">
        <v>416</v>
      </c>
      <c r="V684" s="76" t="s">
        <v>417</v>
      </c>
      <c r="W684" s="76" t="s">
        <v>418</v>
      </c>
      <c r="X684" s="76" t="s">
        <v>419</v>
      </c>
      <c r="Y684" s="76" t="s">
        <v>420</v>
      </c>
      <c r="Z684" s="76" t="s">
        <v>1002</v>
      </c>
      <c r="AA684" s="76" t="s">
        <v>4065</v>
      </c>
      <c r="AB684" s="76">
        <v>307</v>
      </c>
    </row>
    <row r="685" spans="1:28" ht="18.75" customHeight="1" x14ac:dyDescent="0.55000000000000004">
      <c r="A685" s="109">
        <v>306002</v>
      </c>
      <c r="B685" s="76" t="s">
        <v>1516</v>
      </c>
      <c r="C685" s="76" t="s">
        <v>633</v>
      </c>
      <c r="D685" s="76" t="s">
        <v>415</v>
      </c>
      <c r="E685" s="76" t="s">
        <v>634</v>
      </c>
      <c r="F685" s="76" t="s">
        <v>627</v>
      </c>
      <c r="G685" s="106">
        <v>45495</v>
      </c>
      <c r="H685" s="106">
        <v>45495</v>
      </c>
      <c r="I685" s="76" t="s">
        <v>3999</v>
      </c>
      <c r="J685" s="76">
        <v>1</v>
      </c>
      <c r="K685" s="76" t="s">
        <v>4000</v>
      </c>
      <c r="L685" s="76" t="s">
        <v>1517</v>
      </c>
      <c r="M685" s="76" t="s">
        <v>809</v>
      </c>
      <c r="N685" s="76" t="s">
        <v>3996</v>
      </c>
      <c r="O685" s="76" t="s">
        <v>997</v>
      </c>
      <c r="P685" s="76" t="s">
        <v>4001</v>
      </c>
      <c r="Q685" s="76" t="s">
        <v>630</v>
      </c>
      <c r="R685" s="76" t="s">
        <v>1583</v>
      </c>
      <c r="S685" s="76" t="s">
        <v>633</v>
      </c>
      <c r="T685" s="76" t="s">
        <v>415</v>
      </c>
      <c r="U685" s="76" t="s">
        <v>416</v>
      </c>
      <c r="V685" s="76" t="s">
        <v>417</v>
      </c>
      <c r="W685" s="76" t="s">
        <v>418</v>
      </c>
      <c r="X685" s="76" t="s">
        <v>419</v>
      </c>
      <c r="Y685" s="76" t="s">
        <v>420</v>
      </c>
      <c r="Z685" s="76" t="s">
        <v>1002</v>
      </c>
      <c r="AA685" s="76" t="s">
        <v>4069</v>
      </c>
      <c r="AB685" s="76">
        <v>308</v>
      </c>
    </row>
    <row r="686" spans="1:28" ht="18.75" customHeight="1" x14ac:dyDescent="0.55000000000000004">
      <c r="A686" s="115">
        <v>306003</v>
      </c>
      <c r="B686" s="76" t="s">
        <v>4852</v>
      </c>
      <c r="C686" s="76" t="s">
        <v>633</v>
      </c>
      <c r="D686" s="76" t="s">
        <v>415</v>
      </c>
      <c r="E686" s="76" t="s">
        <v>634</v>
      </c>
      <c r="F686" s="76" t="s">
        <v>627</v>
      </c>
      <c r="G686" s="106">
        <v>45688</v>
      </c>
      <c r="H686" s="106">
        <v>45688</v>
      </c>
      <c r="I686" s="76" t="s">
        <v>4003</v>
      </c>
      <c r="J686" s="76">
        <v>1</v>
      </c>
      <c r="K686" s="76" t="s">
        <v>4004</v>
      </c>
      <c r="L686" s="76" t="s">
        <v>651</v>
      </c>
      <c r="M686" s="76" t="s">
        <v>4005</v>
      </c>
      <c r="N686" s="76" t="s">
        <v>4006</v>
      </c>
      <c r="O686" s="76" t="s">
        <v>997</v>
      </c>
      <c r="P686" s="76" t="s">
        <v>4007</v>
      </c>
      <c r="Q686" s="76" t="s">
        <v>630</v>
      </c>
      <c r="R686" s="76" t="s">
        <v>4008</v>
      </c>
      <c r="S686" s="76" t="s">
        <v>633</v>
      </c>
      <c r="T686" s="76" t="s">
        <v>415</v>
      </c>
      <c r="U686" s="76" t="s">
        <v>416</v>
      </c>
      <c r="V686" s="76" t="s">
        <v>417</v>
      </c>
      <c r="W686" s="76" t="s">
        <v>418</v>
      </c>
      <c r="X686" s="76" t="s">
        <v>419</v>
      </c>
      <c r="Y686" s="76" t="s">
        <v>420</v>
      </c>
      <c r="Z686" s="76" t="s">
        <v>1002</v>
      </c>
      <c r="AA686" s="76" t="s">
        <v>4073</v>
      </c>
      <c r="AB686" s="76">
        <v>309</v>
      </c>
    </row>
    <row r="687" spans="1:28" ht="18.75" customHeight="1" x14ac:dyDescent="0.55000000000000004">
      <c r="A687" s="109">
        <v>308001</v>
      </c>
      <c r="B687" s="76" t="s">
        <v>1518</v>
      </c>
      <c r="C687" s="76" t="s">
        <v>633</v>
      </c>
      <c r="D687" s="76" t="s">
        <v>428</v>
      </c>
      <c r="E687" s="76" t="s">
        <v>647</v>
      </c>
      <c r="F687" s="76" t="s">
        <v>627</v>
      </c>
      <c r="G687" s="106">
        <v>45465</v>
      </c>
      <c r="H687" s="106">
        <v>45465</v>
      </c>
      <c r="I687" s="76" t="s">
        <v>4010</v>
      </c>
      <c r="J687" s="76">
        <v>1</v>
      </c>
      <c r="K687" s="76" t="s">
        <v>4011</v>
      </c>
      <c r="L687" s="76" t="s">
        <v>651</v>
      </c>
      <c r="M687" s="76" t="s">
        <v>662</v>
      </c>
      <c r="N687" s="76" t="s">
        <v>428</v>
      </c>
      <c r="O687" s="76" t="s">
        <v>997</v>
      </c>
      <c r="P687" s="76" t="s">
        <v>4012</v>
      </c>
      <c r="Q687" s="76" t="s">
        <v>1003</v>
      </c>
      <c r="R687" s="76" t="s">
        <v>4013</v>
      </c>
      <c r="S687" s="76" t="s">
        <v>633</v>
      </c>
      <c r="T687" s="76" t="s">
        <v>428</v>
      </c>
      <c r="U687" s="76" t="s">
        <v>429</v>
      </c>
      <c r="V687" s="76" t="s">
        <v>430</v>
      </c>
      <c r="W687" s="76" t="s">
        <v>431</v>
      </c>
      <c r="X687" s="76" t="s">
        <v>432</v>
      </c>
      <c r="Y687" s="76" t="s">
        <v>633</v>
      </c>
      <c r="Z687" s="76" t="s">
        <v>433</v>
      </c>
      <c r="AA687" s="76" t="s">
        <v>4077</v>
      </c>
      <c r="AB687" s="76">
        <v>310</v>
      </c>
    </row>
    <row r="688" spans="1:28" ht="18.75" customHeight="1" x14ac:dyDescent="0.55000000000000004">
      <c r="A688" s="109">
        <v>312001</v>
      </c>
      <c r="B688" s="76" t="s">
        <v>4015</v>
      </c>
      <c r="C688" s="76" t="s">
        <v>633</v>
      </c>
      <c r="D688" s="76" t="s">
        <v>1004</v>
      </c>
      <c r="E688" s="76" t="s">
        <v>626</v>
      </c>
      <c r="F688" s="76" t="s">
        <v>627</v>
      </c>
      <c r="G688" s="106">
        <v>45388</v>
      </c>
      <c r="H688" s="106">
        <v>45388</v>
      </c>
      <c r="I688" s="76" t="s">
        <v>4016</v>
      </c>
      <c r="J688" s="76">
        <v>1</v>
      </c>
      <c r="K688" s="76" t="s">
        <v>4017</v>
      </c>
      <c r="L688" s="76" t="s">
        <v>835</v>
      </c>
      <c r="M688" s="76" t="s">
        <v>4018</v>
      </c>
      <c r="N688" s="76" t="s">
        <v>1658</v>
      </c>
      <c r="O688" s="76" t="s">
        <v>997</v>
      </c>
      <c r="P688" s="76" t="s">
        <v>4019</v>
      </c>
      <c r="Q688" s="76" t="s">
        <v>4020</v>
      </c>
      <c r="R688" s="76" t="s">
        <v>4021</v>
      </c>
      <c r="S688" s="76" t="s">
        <v>4022</v>
      </c>
      <c r="T688" s="76" t="s">
        <v>1004</v>
      </c>
      <c r="U688" s="76" t="s">
        <v>254</v>
      </c>
      <c r="V688" s="76" t="s">
        <v>1005</v>
      </c>
      <c r="W688" s="76" t="s">
        <v>1006</v>
      </c>
      <c r="X688" s="76" t="s">
        <v>633</v>
      </c>
      <c r="Y688" s="76" t="s">
        <v>633</v>
      </c>
      <c r="Z688" s="76" t="s">
        <v>633</v>
      </c>
      <c r="AA688" s="76" t="s">
        <v>4084</v>
      </c>
      <c r="AB688" s="76">
        <v>311</v>
      </c>
    </row>
    <row r="689" spans="1:28" ht="18.75" customHeight="1" x14ac:dyDescent="0.55000000000000004">
      <c r="A689" s="109">
        <v>312002</v>
      </c>
      <c r="B689" s="76" t="s">
        <v>4024</v>
      </c>
      <c r="C689" s="76" t="s">
        <v>633</v>
      </c>
      <c r="D689" s="76" t="s">
        <v>1004</v>
      </c>
      <c r="E689" s="76" t="s">
        <v>626</v>
      </c>
      <c r="F689" s="76" t="s">
        <v>627</v>
      </c>
      <c r="G689" s="106">
        <v>45430</v>
      </c>
      <c r="H689" s="106">
        <v>45430</v>
      </c>
      <c r="I689" s="76" t="s">
        <v>4025</v>
      </c>
      <c r="J689" s="76">
        <v>1</v>
      </c>
      <c r="K689" s="76" t="s">
        <v>4026</v>
      </c>
      <c r="L689" s="76" t="s">
        <v>835</v>
      </c>
      <c r="M689" s="76" t="s">
        <v>4018</v>
      </c>
      <c r="N689" s="76" t="s">
        <v>1658</v>
      </c>
      <c r="O689" s="76" t="s">
        <v>997</v>
      </c>
      <c r="P689" s="76" t="s">
        <v>4019</v>
      </c>
      <c r="Q689" s="76" t="s">
        <v>4020</v>
      </c>
      <c r="R689" s="76" t="s">
        <v>4021</v>
      </c>
      <c r="S689" s="76" t="s">
        <v>4022</v>
      </c>
      <c r="T689" s="76" t="s">
        <v>1004</v>
      </c>
      <c r="U689" s="76" t="s">
        <v>254</v>
      </c>
      <c r="V689" s="76" t="s">
        <v>1005</v>
      </c>
      <c r="W689" s="76" t="s">
        <v>1006</v>
      </c>
      <c r="X689" s="76" t="s">
        <v>633</v>
      </c>
      <c r="Y689" s="76" t="s">
        <v>633</v>
      </c>
      <c r="Z689" s="76" t="s">
        <v>633</v>
      </c>
      <c r="AA689" s="76" t="s">
        <v>4090</v>
      </c>
      <c r="AB689" s="76">
        <v>535</v>
      </c>
    </row>
    <row r="690" spans="1:28" ht="18.75" customHeight="1" x14ac:dyDescent="0.55000000000000004">
      <c r="A690" s="109">
        <v>312003</v>
      </c>
      <c r="B690" s="76" t="s">
        <v>4028</v>
      </c>
      <c r="C690" s="76" t="s">
        <v>633</v>
      </c>
      <c r="D690" s="76" t="s">
        <v>1004</v>
      </c>
      <c r="E690" s="76" t="s">
        <v>626</v>
      </c>
      <c r="F690" s="76" t="s">
        <v>627</v>
      </c>
      <c r="G690" s="106">
        <v>45451</v>
      </c>
      <c r="H690" s="106">
        <v>45451</v>
      </c>
      <c r="I690" s="76" t="s">
        <v>4029</v>
      </c>
      <c r="J690" s="76">
        <v>1</v>
      </c>
      <c r="K690" s="76" t="s">
        <v>4030</v>
      </c>
      <c r="L690" s="76" t="s">
        <v>835</v>
      </c>
      <c r="M690" s="76" t="s">
        <v>4018</v>
      </c>
      <c r="N690" s="76" t="s">
        <v>1658</v>
      </c>
      <c r="O690" s="76" t="s">
        <v>997</v>
      </c>
      <c r="P690" s="76" t="s">
        <v>4019</v>
      </c>
      <c r="Q690" s="76" t="s">
        <v>4020</v>
      </c>
      <c r="R690" s="76" t="s">
        <v>4021</v>
      </c>
      <c r="S690" s="76" t="s">
        <v>4022</v>
      </c>
      <c r="T690" s="76" t="s">
        <v>1004</v>
      </c>
      <c r="U690" s="76" t="s">
        <v>254</v>
      </c>
      <c r="V690" s="76" t="s">
        <v>1005</v>
      </c>
      <c r="W690" s="76" t="s">
        <v>1006</v>
      </c>
      <c r="X690" s="76" t="s">
        <v>633</v>
      </c>
      <c r="Y690" s="76" t="s">
        <v>633</v>
      </c>
      <c r="Z690" s="76" t="s">
        <v>633</v>
      </c>
      <c r="AA690" s="76" t="s">
        <v>4095</v>
      </c>
      <c r="AB690" s="76">
        <v>536</v>
      </c>
    </row>
    <row r="691" spans="1:28" ht="18.75" customHeight="1" x14ac:dyDescent="0.55000000000000004">
      <c r="A691" s="109">
        <v>312004</v>
      </c>
      <c r="B691" s="76" t="s">
        <v>4032</v>
      </c>
      <c r="C691" s="76" t="s">
        <v>633</v>
      </c>
      <c r="D691" s="76" t="s">
        <v>1004</v>
      </c>
      <c r="E691" s="76" t="s">
        <v>626</v>
      </c>
      <c r="F691" s="76" t="s">
        <v>627</v>
      </c>
      <c r="G691" s="106">
        <v>45479</v>
      </c>
      <c r="H691" s="106">
        <v>45479</v>
      </c>
      <c r="I691" s="76" t="s">
        <v>4033</v>
      </c>
      <c r="J691" s="76">
        <v>1</v>
      </c>
      <c r="K691" s="76" t="s">
        <v>4034</v>
      </c>
      <c r="L691" s="76" t="s">
        <v>835</v>
      </c>
      <c r="M691" s="76" t="s">
        <v>4018</v>
      </c>
      <c r="N691" s="76" t="s">
        <v>1658</v>
      </c>
      <c r="O691" s="76" t="s">
        <v>997</v>
      </c>
      <c r="P691" s="76" t="s">
        <v>4019</v>
      </c>
      <c r="Q691" s="76" t="s">
        <v>4020</v>
      </c>
      <c r="R691" s="76" t="s">
        <v>4021</v>
      </c>
      <c r="S691" s="76" t="s">
        <v>4022</v>
      </c>
      <c r="T691" s="76" t="s">
        <v>1004</v>
      </c>
      <c r="U691" s="76" t="s">
        <v>254</v>
      </c>
      <c r="V691" s="76" t="s">
        <v>1005</v>
      </c>
      <c r="W691" s="76" t="s">
        <v>1006</v>
      </c>
      <c r="X691" s="76" t="s">
        <v>633</v>
      </c>
      <c r="Y691" s="76" t="s">
        <v>633</v>
      </c>
      <c r="Z691" s="76" t="s">
        <v>633</v>
      </c>
      <c r="AA691" s="76" t="s">
        <v>4101</v>
      </c>
      <c r="AB691" s="76">
        <v>537</v>
      </c>
    </row>
    <row r="692" spans="1:28" ht="18.75" customHeight="1" x14ac:dyDescent="0.55000000000000004">
      <c r="A692" s="109">
        <v>312005</v>
      </c>
      <c r="B692" s="76" t="s">
        <v>4036</v>
      </c>
      <c r="C692" s="76" t="s">
        <v>633</v>
      </c>
      <c r="D692" s="76" t="s">
        <v>1004</v>
      </c>
      <c r="E692" s="76" t="s">
        <v>626</v>
      </c>
      <c r="F692" s="76" t="s">
        <v>627</v>
      </c>
      <c r="G692" s="106">
        <v>45542</v>
      </c>
      <c r="H692" s="106">
        <v>45542</v>
      </c>
      <c r="I692" s="76" t="s">
        <v>4037</v>
      </c>
      <c r="J692" s="76">
        <v>1</v>
      </c>
      <c r="K692" s="76" t="s">
        <v>4038</v>
      </c>
      <c r="L692" s="76" t="s">
        <v>835</v>
      </c>
      <c r="M692" s="76" t="s">
        <v>4018</v>
      </c>
      <c r="N692" s="76" t="s">
        <v>1658</v>
      </c>
      <c r="O692" s="76" t="s">
        <v>997</v>
      </c>
      <c r="P692" s="76" t="s">
        <v>4019</v>
      </c>
      <c r="Q692" s="76" t="s">
        <v>4020</v>
      </c>
      <c r="R692" s="76" t="s">
        <v>4021</v>
      </c>
      <c r="S692" s="76" t="s">
        <v>4022</v>
      </c>
      <c r="T692" s="76" t="s">
        <v>1004</v>
      </c>
      <c r="U692" s="76" t="s">
        <v>254</v>
      </c>
      <c r="V692" s="76" t="s">
        <v>1005</v>
      </c>
      <c r="W692" s="76" t="s">
        <v>1006</v>
      </c>
      <c r="X692" s="76" t="s">
        <v>633</v>
      </c>
      <c r="Y692" s="76" t="s">
        <v>633</v>
      </c>
      <c r="Z692" s="76" t="s">
        <v>633</v>
      </c>
      <c r="AA692" s="76" t="s">
        <v>4109</v>
      </c>
      <c r="AB692" s="76">
        <v>312</v>
      </c>
    </row>
    <row r="693" spans="1:28" ht="18.75" customHeight="1" x14ac:dyDescent="0.55000000000000004">
      <c r="A693" s="109">
        <v>312006</v>
      </c>
      <c r="B693" s="76" t="s">
        <v>4040</v>
      </c>
      <c r="C693" s="76" t="s">
        <v>633</v>
      </c>
      <c r="D693" s="76" t="s">
        <v>1004</v>
      </c>
      <c r="E693" s="76" t="s">
        <v>626</v>
      </c>
      <c r="F693" s="76" t="s">
        <v>627</v>
      </c>
      <c r="G693" s="106">
        <v>45570</v>
      </c>
      <c r="H693" s="106">
        <v>45570</v>
      </c>
      <c r="I693" s="76" t="s">
        <v>4041</v>
      </c>
      <c r="J693" s="76">
        <v>1</v>
      </c>
      <c r="K693" s="76" t="s">
        <v>4042</v>
      </c>
      <c r="L693" s="76" t="s">
        <v>835</v>
      </c>
      <c r="M693" s="76" t="s">
        <v>4018</v>
      </c>
      <c r="N693" s="76" t="s">
        <v>1658</v>
      </c>
      <c r="O693" s="76" t="s">
        <v>997</v>
      </c>
      <c r="P693" s="76" t="s">
        <v>4019</v>
      </c>
      <c r="Q693" s="76" t="s">
        <v>4020</v>
      </c>
      <c r="R693" s="76" t="s">
        <v>4021</v>
      </c>
      <c r="S693" s="76" t="s">
        <v>4022</v>
      </c>
      <c r="T693" s="76" t="s">
        <v>1004</v>
      </c>
      <c r="U693" s="76" t="s">
        <v>254</v>
      </c>
      <c r="V693" s="76" t="s">
        <v>1005</v>
      </c>
      <c r="W693" s="76" t="s">
        <v>1006</v>
      </c>
      <c r="X693" s="76" t="s">
        <v>633</v>
      </c>
      <c r="Y693" s="76" t="s">
        <v>633</v>
      </c>
      <c r="Z693" s="76" t="s">
        <v>633</v>
      </c>
      <c r="AA693" s="76" t="s">
        <v>4113</v>
      </c>
      <c r="AB693" s="76">
        <v>313</v>
      </c>
    </row>
    <row r="694" spans="1:28" ht="18.75" customHeight="1" x14ac:dyDescent="0.55000000000000004">
      <c r="A694" s="101">
        <v>312007</v>
      </c>
      <c r="B694" s="76" t="s">
        <v>4044</v>
      </c>
      <c r="C694" s="76" t="s">
        <v>633</v>
      </c>
      <c r="D694" s="76" t="s">
        <v>1004</v>
      </c>
      <c r="E694" s="76" t="s">
        <v>626</v>
      </c>
      <c r="F694" s="76" t="s">
        <v>627</v>
      </c>
      <c r="G694" s="106">
        <v>45599</v>
      </c>
      <c r="H694" s="106">
        <v>45599</v>
      </c>
      <c r="I694" s="76" t="s">
        <v>4045</v>
      </c>
      <c r="J694" s="76">
        <v>1</v>
      </c>
      <c r="K694" s="76" t="s">
        <v>4046</v>
      </c>
      <c r="L694" s="76" t="s">
        <v>835</v>
      </c>
      <c r="M694" s="76" t="s">
        <v>4018</v>
      </c>
      <c r="N694" s="76" t="s">
        <v>1658</v>
      </c>
      <c r="O694" s="76" t="s">
        <v>997</v>
      </c>
      <c r="P694" s="76" t="s">
        <v>4019</v>
      </c>
      <c r="Q694" s="76" t="s">
        <v>4020</v>
      </c>
      <c r="R694" s="76" t="s">
        <v>4021</v>
      </c>
      <c r="S694" s="76" t="s">
        <v>4022</v>
      </c>
      <c r="T694" s="76" t="s">
        <v>1004</v>
      </c>
      <c r="U694" s="76" t="s">
        <v>254</v>
      </c>
      <c r="V694" s="76" t="s">
        <v>1005</v>
      </c>
      <c r="W694" s="76" t="s">
        <v>1006</v>
      </c>
      <c r="X694" s="76" t="s">
        <v>633</v>
      </c>
      <c r="Y694" s="76" t="s">
        <v>633</v>
      </c>
      <c r="Z694" s="76" t="s">
        <v>633</v>
      </c>
      <c r="AA694" s="76" t="s">
        <v>4116</v>
      </c>
      <c r="AB694" s="76">
        <v>314</v>
      </c>
    </row>
    <row r="695" spans="1:28" ht="18.75" customHeight="1" x14ac:dyDescent="0.55000000000000004">
      <c r="A695" s="101">
        <v>312008</v>
      </c>
      <c r="B695" s="76" t="s">
        <v>4048</v>
      </c>
      <c r="C695" s="76" t="s">
        <v>633</v>
      </c>
      <c r="D695" s="76" t="s">
        <v>1004</v>
      </c>
      <c r="E695" s="76" t="s">
        <v>626</v>
      </c>
      <c r="F695" s="76" t="s">
        <v>627</v>
      </c>
      <c r="G695" s="106">
        <v>45633</v>
      </c>
      <c r="H695" s="106">
        <v>45633</v>
      </c>
      <c r="I695" s="76" t="s">
        <v>4049</v>
      </c>
      <c r="J695" s="76">
        <v>1</v>
      </c>
      <c r="K695" s="76" t="s">
        <v>4050</v>
      </c>
      <c r="L695" s="76" t="s">
        <v>835</v>
      </c>
      <c r="M695" s="76" t="s">
        <v>4018</v>
      </c>
      <c r="N695" s="76" t="s">
        <v>1658</v>
      </c>
      <c r="O695" s="76" t="s">
        <v>997</v>
      </c>
      <c r="P695" s="76" t="s">
        <v>4019</v>
      </c>
      <c r="Q695" s="76" t="s">
        <v>4020</v>
      </c>
      <c r="R695" s="76" t="s">
        <v>4021</v>
      </c>
      <c r="S695" s="76" t="s">
        <v>4022</v>
      </c>
      <c r="T695" s="76" t="s">
        <v>1004</v>
      </c>
      <c r="U695" s="76" t="s">
        <v>254</v>
      </c>
      <c r="V695" s="76" t="s">
        <v>1005</v>
      </c>
      <c r="W695" s="76" t="s">
        <v>1006</v>
      </c>
      <c r="X695" s="76" t="s">
        <v>633</v>
      </c>
      <c r="Y695" s="76" t="s">
        <v>633</v>
      </c>
      <c r="Z695" s="76" t="s">
        <v>633</v>
      </c>
      <c r="AA695" s="76" t="s">
        <v>4121</v>
      </c>
      <c r="AB695" s="76">
        <v>315</v>
      </c>
    </row>
    <row r="696" spans="1:28" ht="18.75" customHeight="1" x14ac:dyDescent="0.55000000000000004">
      <c r="A696" s="101">
        <v>312009</v>
      </c>
      <c r="B696" s="76" t="s">
        <v>4052</v>
      </c>
      <c r="C696" s="76" t="s">
        <v>633</v>
      </c>
      <c r="D696" s="76" t="s">
        <v>1004</v>
      </c>
      <c r="E696" s="76" t="s">
        <v>626</v>
      </c>
      <c r="F696" s="76" t="s">
        <v>627</v>
      </c>
      <c r="G696" s="106">
        <v>45718</v>
      </c>
      <c r="H696" s="106">
        <v>45718</v>
      </c>
      <c r="I696" s="76" t="s">
        <v>4053</v>
      </c>
      <c r="J696" s="76">
        <v>1</v>
      </c>
      <c r="K696" s="76" t="s">
        <v>4054</v>
      </c>
      <c r="L696" s="76" t="s">
        <v>835</v>
      </c>
      <c r="M696" s="76" t="s">
        <v>4018</v>
      </c>
      <c r="N696" s="76" t="s">
        <v>1658</v>
      </c>
      <c r="O696" s="76" t="s">
        <v>997</v>
      </c>
      <c r="P696" s="76" t="s">
        <v>4019</v>
      </c>
      <c r="Q696" s="76" t="s">
        <v>4020</v>
      </c>
      <c r="R696" s="76" t="s">
        <v>4021</v>
      </c>
      <c r="S696" s="76" t="s">
        <v>4022</v>
      </c>
      <c r="T696" s="76" t="s">
        <v>1004</v>
      </c>
      <c r="U696" s="76" t="s">
        <v>254</v>
      </c>
      <c r="V696" s="76" t="s">
        <v>1005</v>
      </c>
      <c r="W696" s="76" t="s">
        <v>1006</v>
      </c>
      <c r="X696" s="76" t="s">
        <v>633</v>
      </c>
      <c r="Y696" s="76" t="s">
        <v>633</v>
      </c>
      <c r="Z696" s="76" t="s">
        <v>633</v>
      </c>
      <c r="AA696" s="76" t="s">
        <v>4126</v>
      </c>
      <c r="AB696" s="76">
        <v>316</v>
      </c>
    </row>
    <row r="697" spans="1:28" ht="18.75" customHeight="1" x14ac:dyDescent="0.55000000000000004">
      <c r="A697" s="109">
        <v>314001</v>
      </c>
      <c r="B697" s="76" t="s">
        <v>1519</v>
      </c>
      <c r="C697" s="76" t="s">
        <v>649</v>
      </c>
      <c r="D697" s="76" t="s">
        <v>458</v>
      </c>
      <c r="E697" s="76" t="s">
        <v>647</v>
      </c>
      <c r="F697" s="76" t="s">
        <v>627</v>
      </c>
      <c r="G697" s="106">
        <v>45388</v>
      </c>
      <c r="H697" s="106">
        <v>45388</v>
      </c>
      <c r="I697" s="76" t="s">
        <v>4056</v>
      </c>
      <c r="J697" s="76">
        <v>1</v>
      </c>
      <c r="K697" s="76" t="s">
        <v>4057</v>
      </c>
      <c r="L697" s="76" t="s">
        <v>1017</v>
      </c>
      <c r="M697" s="76" t="s">
        <v>679</v>
      </c>
      <c r="N697" s="76" t="s">
        <v>1007</v>
      </c>
      <c r="O697" s="76" t="s">
        <v>997</v>
      </c>
      <c r="P697" s="76" t="s">
        <v>4058</v>
      </c>
      <c r="Q697" s="76" t="s">
        <v>667</v>
      </c>
      <c r="R697" s="76" t="s">
        <v>1634</v>
      </c>
      <c r="S697" s="76" t="s">
        <v>633</v>
      </c>
      <c r="T697" s="76" t="s">
        <v>458</v>
      </c>
      <c r="U697" s="76" t="s">
        <v>460</v>
      </c>
      <c r="V697" s="76" t="s">
        <v>461</v>
      </c>
      <c r="W697" s="76" t="s">
        <v>462</v>
      </c>
      <c r="X697" s="76" t="s">
        <v>463</v>
      </c>
      <c r="Y697" s="76" t="s">
        <v>464</v>
      </c>
      <c r="Z697" s="76" t="s">
        <v>465</v>
      </c>
      <c r="AA697" s="76" t="s">
        <v>4132</v>
      </c>
      <c r="AB697" s="76">
        <v>679</v>
      </c>
    </row>
    <row r="698" spans="1:28" ht="18.75" customHeight="1" x14ac:dyDescent="0.55000000000000004">
      <c r="A698" s="109">
        <v>314002</v>
      </c>
      <c r="B698" s="76" t="s">
        <v>1521</v>
      </c>
      <c r="C698" s="76" t="s">
        <v>640</v>
      </c>
      <c r="D698" s="76" t="s">
        <v>458</v>
      </c>
      <c r="E698" s="76" t="s">
        <v>647</v>
      </c>
      <c r="F698" s="76" t="s">
        <v>627</v>
      </c>
      <c r="G698" s="106">
        <v>45395</v>
      </c>
      <c r="H698" s="106">
        <v>45479</v>
      </c>
      <c r="I698" s="76" t="s">
        <v>4060</v>
      </c>
      <c r="J698" s="76">
        <v>6</v>
      </c>
      <c r="K698" s="76" t="s">
        <v>4061</v>
      </c>
      <c r="L698" s="76" t="s">
        <v>1522</v>
      </c>
      <c r="M698" s="76" t="s">
        <v>4062</v>
      </c>
      <c r="N698" s="76" t="s">
        <v>1523</v>
      </c>
      <c r="O698" s="76" t="s">
        <v>997</v>
      </c>
      <c r="P698" s="76" t="s">
        <v>4063</v>
      </c>
      <c r="Q698" s="76" t="s">
        <v>4064</v>
      </c>
      <c r="R698" s="76" t="s">
        <v>1524</v>
      </c>
      <c r="S698" s="76" t="s">
        <v>633</v>
      </c>
      <c r="T698" s="76" t="s">
        <v>458</v>
      </c>
      <c r="U698" s="76" t="s">
        <v>460</v>
      </c>
      <c r="V698" s="76" t="s">
        <v>461</v>
      </c>
      <c r="W698" s="76" t="s">
        <v>462</v>
      </c>
      <c r="X698" s="76" t="s">
        <v>463</v>
      </c>
      <c r="Y698" s="76" t="s">
        <v>464</v>
      </c>
      <c r="Z698" s="76" t="s">
        <v>465</v>
      </c>
      <c r="AA698" s="76" t="s">
        <v>4136</v>
      </c>
      <c r="AB698" s="76">
        <v>680</v>
      </c>
    </row>
    <row r="699" spans="1:28" ht="18.75" customHeight="1" x14ac:dyDescent="0.55000000000000004">
      <c r="A699" s="109">
        <v>314003</v>
      </c>
      <c r="B699" s="76" t="s">
        <v>1013</v>
      </c>
      <c r="C699" s="76" t="s">
        <v>649</v>
      </c>
      <c r="D699" s="76" t="s">
        <v>458</v>
      </c>
      <c r="E699" s="76" t="s">
        <v>647</v>
      </c>
      <c r="F699" s="76" t="s">
        <v>627</v>
      </c>
      <c r="G699" s="106">
        <v>45395</v>
      </c>
      <c r="H699" s="106">
        <v>45557</v>
      </c>
      <c r="I699" s="76" t="s">
        <v>4066</v>
      </c>
      <c r="J699" s="76">
        <v>10</v>
      </c>
      <c r="K699" s="76" t="s">
        <v>4067</v>
      </c>
      <c r="L699" s="76" t="s">
        <v>1011</v>
      </c>
      <c r="M699" s="76" t="s">
        <v>1014</v>
      </c>
      <c r="N699" s="76" t="s">
        <v>1525</v>
      </c>
      <c r="O699" s="76" t="s">
        <v>997</v>
      </c>
      <c r="P699" s="76" t="s">
        <v>4068</v>
      </c>
      <c r="Q699" s="76" t="s">
        <v>672</v>
      </c>
      <c r="R699" s="76" t="s">
        <v>1634</v>
      </c>
      <c r="S699" s="76" t="s">
        <v>633</v>
      </c>
      <c r="T699" s="76" t="s">
        <v>458</v>
      </c>
      <c r="U699" s="76" t="s">
        <v>460</v>
      </c>
      <c r="V699" s="76" t="s">
        <v>461</v>
      </c>
      <c r="W699" s="76" t="s">
        <v>462</v>
      </c>
      <c r="X699" s="76" t="s">
        <v>463</v>
      </c>
      <c r="Y699" s="76" t="s">
        <v>464</v>
      </c>
      <c r="Z699" s="76" t="s">
        <v>465</v>
      </c>
      <c r="AA699" s="76" t="s">
        <v>4140</v>
      </c>
      <c r="AB699" s="76">
        <v>681</v>
      </c>
    </row>
    <row r="700" spans="1:28" ht="18.75" customHeight="1" x14ac:dyDescent="0.55000000000000004">
      <c r="A700" s="109">
        <v>314004</v>
      </c>
      <c r="B700" s="76" t="s">
        <v>1010</v>
      </c>
      <c r="C700" s="76" t="s">
        <v>649</v>
      </c>
      <c r="D700" s="76" t="s">
        <v>458</v>
      </c>
      <c r="E700" s="76" t="s">
        <v>647</v>
      </c>
      <c r="F700" s="76" t="s">
        <v>627</v>
      </c>
      <c r="G700" s="106">
        <v>45402</v>
      </c>
      <c r="H700" s="106">
        <v>45402</v>
      </c>
      <c r="I700" s="76" t="s">
        <v>4070</v>
      </c>
      <c r="J700" s="76">
        <v>1</v>
      </c>
      <c r="K700" s="76" t="s">
        <v>4071</v>
      </c>
      <c r="L700" s="76" t="s">
        <v>1011</v>
      </c>
      <c r="M700" s="76" t="s">
        <v>668</v>
      </c>
      <c r="N700" s="76" t="s">
        <v>1100</v>
      </c>
      <c r="O700" s="76" t="s">
        <v>997</v>
      </c>
      <c r="P700" s="76" t="s">
        <v>4072</v>
      </c>
      <c r="Q700" s="76" t="s">
        <v>630</v>
      </c>
      <c r="R700" s="76" t="s">
        <v>1634</v>
      </c>
      <c r="S700" s="76" t="s">
        <v>633</v>
      </c>
      <c r="T700" s="76" t="s">
        <v>458</v>
      </c>
      <c r="U700" s="76" t="s">
        <v>460</v>
      </c>
      <c r="V700" s="76" t="s">
        <v>461</v>
      </c>
      <c r="W700" s="76" t="s">
        <v>462</v>
      </c>
      <c r="X700" s="76" t="s">
        <v>463</v>
      </c>
      <c r="Y700" s="76" t="s">
        <v>464</v>
      </c>
      <c r="Z700" s="76" t="s">
        <v>465</v>
      </c>
      <c r="AA700" s="76" t="s">
        <v>4144</v>
      </c>
      <c r="AB700" s="76">
        <v>317</v>
      </c>
    </row>
    <row r="701" spans="1:28" ht="18.75" customHeight="1" x14ac:dyDescent="0.55000000000000004">
      <c r="A701" s="109">
        <v>314005</v>
      </c>
      <c r="B701" s="76" t="s">
        <v>1520</v>
      </c>
      <c r="C701" s="76" t="s">
        <v>640</v>
      </c>
      <c r="D701" s="76" t="s">
        <v>458</v>
      </c>
      <c r="E701" s="76" t="s">
        <v>647</v>
      </c>
      <c r="F701" s="76" t="s">
        <v>627</v>
      </c>
      <c r="G701" s="106">
        <v>45406</v>
      </c>
      <c r="H701" s="106">
        <v>45434</v>
      </c>
      <c r="I701" s="76" t="s">
        <v>4074</v>
      </c>
      <c r="J701" s="76">
        <v>2</v>
      </c>
      <c r="K701" s="76" t="s">
        <v>4075</v>
      </c>
      <c r="L701" s="76" t="s">
        <v>1008</v>
      </c>
      <c r="M701" s="76" t="s">
        <v>706</v>
      </c>
      <c r="N701" s="76" t="s">
        <v>1007</v>
      </c>
      <c r="O701" s="76" t="s">
        <v>997</v>
      </c>
      <c r="P701" s="76" t="s">
        <v>4076</v>
      </c>
      <c r="Q701" s="76" t="s">
        <v>1635</v>
      </c>
      <c r="R701" s="76" t="s">
        <v>1634</v>
      </c>
      <c r="S701" s="76" t="s">
        <v>633</v>
      </c>
      <c r="T701" s="76" t="s">
        <v>458</v>
      </c>
      <c r="U701" s="76" t="s">
        <v>460</v>
      </c>
      <c r="V701" s="76" t="s">
        <v>461</v>
      </c>
      <c r="W701" s="76" t="s">
        <v>462</v>
      </c>
      <c r="X701" s="76" t="s">
        <v>463</v>
      </c>
      <c r="Y701" s="76" t="s">
        <v>464</v>
      </c>
      <c r="Z701" s="76" t="s">
        <v>465</v>
      </c>
      <c r="AA701" s="76" t="s">
        <v>4150</v>
      </c>
      <c r="AB701" s="76">
        <v>318</v>
      </c>
    </row>
    <row r="702" spans="1:28" ht="18.75" customHeight="1" x14ac:dyDescent="0.55000000000000004">
      <c r="A702" s="109">
        <v>314006</v>
      </c>
      <c r="B702" s="76" t="s">
        <v>4078</v>
      </c>
      <c r="C702" s="76" t="s">
        <v>649</v>
      </c>
      <c r="D702" s="76" t="s">
        <v>458</v>
      </c>
      <c r="E702" s="76" t="s">
        <v>647</v>
      </c>
      <c r="F702" s="76" t="s">
        <v>627</v>
      </c>
      <c r="G702" s="106">
        <v>45410</v>
      </c>
      <c r="H702" s="106">
        <v>45410</v>
      </c>
      <c r="I702" s="76" t="s">
        <v>4079</v>
      </c>
      <c r="J702" s="76">
        <v>2</v>
      </c>
      <c r="K702" s="76" t="s">
        <v>4080</v>
      </c>
      <c r="L702" s="76" t="s">
        <v>651</v>
      </c>
      <c r="M702" s="76" t="s">
        <v>4081</v>
      </c>
      <c r="N702" s="76" t="s">
        <v>1007</v>
      </c>
      <c r="O702" s="76" t="s">
        <v>997</v>
      </c>
      <c r="P702" s="76" t="s">
        <v>4082</v>
      </c>
      <c r="Q702" s="76" t="s">
        <v>4083</v>
      </c>
      <c r="R702" s="76" t="s">
        <v>1634</v>
      </c>
      <c r="S702" s="76" t="s">
        <v>633</v>
      </c>
      <c r="T702" s="76" t="s">
        <v>458</v>
      </c>
      <c r="U702" s="76" t="s">
        <v>460</v>
      </c>
      <c r="V702" s="76" t="s">
        <v>461</v>
      </c>
      <c r="W702" s="76" t="s">
        <v>462</v>
      </c>
      <c r="X702" s="76" t="s">
        <v>463</v>
      </c>
      <c r="Y702" s="76" t="s">
        <v>464</v>
      </c>
      <c r="Z702" s="76" t="s">
        <v>465</v>
      </c>
      <c r="AA702" s="76" t="s">
        <v>4157</v>
      </c>
      <c r="AB702" s="76">
        <v>319</v>
      </c>
    </row>
    <row r="703" spans="1:28" ht="18.75" customHeight="1" x14ac:dyDescent="0.55000000000000004">
      <c r="A703" s="109">
        <v>314007</v>
      </c>
      <c r="B703" s="76" t="s">
        <v>4085</v>
      </c>
      <c r="C703" s="76" t="s">
        <v>649</v>
      </c>
      <c r="D703" s="76" t="s">
        <v>458</v>
      </c>
      <c r="E703" s="76" t="s">
        <v>647</v>
      </c>
      <c r="F703" s="76" t="s">
        <v>627</v>
      </c>
      <c r="G703" s="106">
        <v>45411</v>
      </c>
      <c r="H703" s="106">
        <v>45411</v>
      </c>
      <c r="I703" s="76" t="s">
        <v>4086</v>
      </c>
      <c r="J703" s="76">
        <v>1</v>
      </c>
      <c r="K703" s="76" t="s">
        <v>4087</v>
      </c>
      <c r="L703" s="76" t="s">
        <v>651</v>
      </c>
      <c r="M703" s="76" t="s">
        <v>4088</v>
      </c>
      <c r="N703" s="76" t="s">
        <v>1007</v>
      </c>
      <c r="O703" s="76" t="s">
        <v>997</v>
      </c>
      <c r="P703" s="76" t="s">
        <v>1094</v>
      </c>
      <c r="Q703" s="76" t="s">
        <v>4089</v>
      </c>
      <c r="R703" s="76" t="s">
        <v>1095</v>
      </c>
      <c r="S703" s="76" t="s">
        <v>633</v>
      </c>
      <c r="T703" s="76" t="s">
        <v>458</v>
      </c>
      <c r="U703" s="76" t="s">
        <v>460</v>
      </c>
      <c r="V703" s="76" t="s">
        <v>461</v>
      </c>
      <c r="W703" s="76" t="s">
        <v>462</v>
      </c>
      <c r="X703" s="76" t="s">
        <v>463</v>
      </c>
      <c r="Y703" s="76" t="s">
        <v>464</v>
      </c>
      <c r="Z703" s="76" t="s">
        <v>465</v>
      </c>
      <c r="AA703" s="76" t="s">
        <v>4162</v>
      </c>
      <c r="AB703" s="76">
        <v>324</v>
      </c>
    </row>
    <row r="704" spans="1:28" ht="18.75" customHeight="1" x14ac:dyDescent="0.55000000000000004">
      <c r="A704" s="109">
        <v>314008</v>
      </c>
      <c r="B704" s="76" t="s">
        <v>4091</v>
      </c>
      <c r="C704" s="76" t="s">
        <v>649</v>
      </c>
      <c r="D704" s="76" t="s">
        <v>458</v>
      </c>
      <c r="E704" s="76" t="s">
        <v>647</v>
      </c>
      <c r="F704" s="76" t="s">
        <v>627</v>
      </c>
      <c r="G704" s="106">
        <v>45415</v>
      </c>
      <c r="H704" s="106">
        <v>45415</v>
      </c>
      <c r="I704" s="76" t="s">
        <v>4092</v>
      </c>
      <c r="J704" s="76">
        <v>1</v>
      </c>
      <c r="K704" s="76" t="s">
        <v>4093</v>
      </c>
      <c r="L704" s="76" t="s">
        <v>651</v>
      </c>
      <c r="M704" s="76" t="s">
        <v>4094</v>
      </c>
      <c r="N704" s="76" t="s">
        <v>1007</v>
      </c>
      <c r="O704" s="76" t="s">
        <v>997</v>
      </c>
      <c r="P704" s="76" t="s">
        <v>1094</v>
      </c>
      <c r="Q704" s="76" t="s">
        <v>680</v>
      </c>
      <c r="R704" s="76" t="s">
        <v>1095</v>
      </c>
      <c r="S704" s="76" t="s">
        <v>633</v>
      </c>
      <c r="T704" s="76" t="s">
        <v>458</v>
      </c>
      <c r="U704" s="76" t="s">
        <v>460</v>
      </c>
      <c r="V704" s="76" t="s">
        <v>461</v>
      </c>
      <c r="W704" s="76" t="s">
        <v>462</v>
      </c>
      <c r="X704" s="76" t="s">
        <v>463</v>
      </c>
      <c r="Y704" s="76" t="s">
        <v>464</v>
      </c>
      <c r="Z704" s="76" t="s">
        <v>465</v>
      </c>
      <c r="AA704" s="76" t="s">
        <v>4166</v>
      </c>
      <c r="AB704" s="76">
        <v>325</v>
      </c>
    </row>
    <row r="705" spans="1:28" ht="18.75" customHeight="1" x14ac:dyDescent="0.55000000000000004">
      <c r="A705" s="109">
        <v>314009</v>
      </c>
      <c r="B705" s="76" t="s">
        <v>4096</v>
      </c>
      <c r="C705" s="76" t="s">
        <v>649</v>
      </c>
      <c r="D705" s="76" t="s">
        <v>458</v>
      </c>
      <c r="E705" s="76" t="s">
        <v>647</v>
      </c>
      <c r="F705" s="76" t="s">
        <v>627</v>
      </c>
      <c r="G705" s="106">
        <v>45416</v>
      </c>
      <c r="H705" s="106">
        <v>45416</v>
      </c>
      <c r="I705" s="76" t="s">
        <v>4097</v>
      </c>
      <c r="J705" s="76">
        <v>1</v>
      </c>
      <c r="K705" s="76" t="s">
        <v>4098</v>
      </c>
      <c r="L705" s="76" t="s">
        <v>651</v>
      </c>
      <c r="M705" s="76" t="s">
        <v>4099</v>
      </c>
      <c r="N705" s="76" t="s">
        <v>1007</v>
      </c>
      <c r="O705" s="76" t="s">
        <v>997</v>
      </c>
      <c r="P705" s="76" t="s">
        <v>1094</v>
      </c>
      <c r="Q705" s="76" t="s">
        <v>4100</v>
      </c>
      <c r="R705" s="76" t="s">
        <v>1095</v>
      </c>
      <c r="S705" s="76" t="s">
        <v>633</v>
      </c>
      <c r="T705" s="76" t="s">
        <v>458</v>
      </c>
      <c r="U705" s="76" t="s">
        <v>460</v>
      </c>
      <c r="V705" s="76" t="s">
        <v>461</v>
      </c>
      <c r="W705" s="76" t="s">
        <v>462</v>
      </c>
      <c r="X705" s="76" t="s">
        <v>463</v>
      </c>
      <c r="Y705" s="76" t="s">
        <v>464</v>
      </c>
      <c r="Z705" s="76" t="s">
        <v>465</v>
      </c>
      <c r="AA705" s="76" t="s">
        <v>4171</v>
      </c>
      <c r="AB705" s="76">
        <v>326</v>
      </c>
    </row>
    <row r="706" spans="1:28" ht="18.75" customHeight="1" x14ac:dyDescent="0.55000000000000004">
      <c r="A706" s="109">
        <v>314010</v>
      </c>
      <c r="B706" s="76" t="s">
        <v>4102</v>
      </c>
      <c r="C706" s="76" t="s">
        <v>640</v>
      </c>
      <c r="D706" s="76" t="s">
        <v>458</v>
      </c>
      <c r="E706" s="76" t="s">
        <v>647</v>
      </c>
      <c r="F706" s="76" t="s">
        <v>627</v>
      </c>
      <c r="G706" s="106">
        <v>45423</v>
      </c>
      <c r="H706" s="106">
        <v>45556</v>
      </c>
      <c r="I706" s="76" t="s">
        <v>4103</v>
      </c>
      <c r="J706" s="76">
        <v>2</v>
      </c>
      <c r="K706" s="76" t="s">
        <v>4104</v>
      </c>
      <c r="L706" s="76" t="s">
        <v>4105</v>
      </c>
      <c r="M706" s="76" t="s">
        <v>4106</v>
      </c>
      <c r="N706" s="76" t="s">
        <v>4107</v>
      </c>
      <c r="O706" s="76" t="s">
        <v>997</v>
      </c>
      <c r="P706" s="76" t="s">
        <v>4108</v>
      </c>
      <c r="Q706" s="76" t="s">
        <v>4064</v>
      </c>
      <c r="R706" s="76" t="s">
        <v>1524</v>
      </c>
      <c r="S706" s="76" t="s">
        <v>633</v>
      </c>
      <c r="T706" s="76" t="s">
        <v>458</v>
      </c>
      <c r="U706" s="76" t="s">
        <v>460</v>
      </c>
      <c r="V706" s="76" t="s">
        <v>461</v>
      </c>
      <c r="W706" s="76" t="s">
        <v>462</v>
      </c>
      <c r="X706" s="76" t="s">
        <v>463</v>
      </c>
      <c r="Y706" s="76" t="s">
        <v>464</v>
      </c>
      <c r="Z706" s="76" t="s">
        <v>465</v>
      </c>
      <c r="AA706" s="76" t="s">
        <v>4175</v>
      </c>
      <c r="AB706" s="76">
        <v>320</v>
      </c>
    </row>
    <row r="707" spans="1:28" ht="18.75" customHeight="1" x14ac:dyDescent="0.55000000000000004">
      <c r="A707" s="109">
        <v>314011</v>
      </c>
      <c r="B707" s="76" t="s">
        <v>1527</v>
      </c>
      <c r="C707" s="76" t="s">
        <v>640</v>
      </c>
      <c r="D707" s="76" t="s">
        <v>458</v>
      </c>
      <c r="E707" s="76" t="s">
        <v>647</v>
      </c>
      <c r="F707" s="76" t="s">
        <v>627</v>
      </c>
      <c r="G707" s="106">
        <v>45430</v>
      </c>
      <c r="H707" s="106">
        <v>45570</v>
      </c>
      <c r="I707" s="76" t="s">
        <v>4110</v>
      </c>
      <c r="J707" s="76">
        <v>6</v>
      </c>
      <c r="K707" s="76" t="s">
        <v>4111</v>
      </c>
      <c r="L707" s="76" t="s">
        <v>1522</v>
      </c>
      <c r="M707" s="76" t="s">
        <v>4062</v>
      </c>
      <c r="N707" s="76" t="s">
        <v>1523</v>
      </c>
      <c r="O707" s="76" t="s">
        <v>997</v>
      </c>
      <c r="P707" s="76" t="s">
        <v>4112</v>
      </c>
      <c r="Q707" s="76" t="s">
        <v>4064</v>
      </c>
      <c r="R707" s="76" t="s">
        <v>1524</v>
      </c>
      <c r="S707" s="76" t="s">
        <v>633</v>
      </c>
      <c r="T707" s="76" t="s">
        <v>458</v>
      </c>
      <c r="U707" s="76" t="s">
        <v>460</v>
      </c>
      <c r="V707" s="76" t="s">
        <v>461</v>
      </c>
      <c r="W707" s="76" t="s">
        <v>462</v>
      </c>
      <c r="X707" s="76" t="s">
        <v>463</v>
      </c>
      <c r="Y707" s="76" t="s">
        <v>464</v>
      </c>
      <c r="Z707" s="76" t="s">
        <v>465</v>
      </c>
      <c r="AA707" s="76" t="s">
        <v>4179</v>
      </c>
      <c r="AB707" s="76">
        <v>321</v>
      </c>
    </row>
    <row r="708" spans="1:28" ht="18.75" customHeight="1" x14ac:dyDescent="0.55000000000000004">
      <c r="A708" s="109">
        <v>314012</v>
      </c>
      <c r="B708" s="76" t="s">
        <v>1528</v>
      </c>
      <c r="C708" s="76" t="s">
        <v>640</v>
      </c>
      <c r="D708" s="76" t="s">
        <v>458</v>
      </c>
      <c r="E708" s="76" t="s">
        <v>647</v>
      </c>
      <c r="F708" s="76" t="s">
        <v>627</v>
      </c>
      <c r="G708" s="106">
        <v>45437</v>
      </c>
      <c r="H708" s="106">
        <v>45577</v>
      </c>
      <c r="I708" s="76" t="s">
        <v>4114</v>
      </c>
      <c r="J708" s="76">
        <v>6</v>
      </c>
      <c r="K708" s="76" t="s">
        <v>4111</v>
      </c>
      <c r="L708" s="76" t="s">
        <v>1522</v>
      </c>
      <c r="M708" s="76" t="s">
        <v>4062</v>
      </c>
      <c r="N708" s="76" t="s">
        <v>1523</v>
      </c>
      <c r="O708" s="76" t="s">
        <v>997</v>
      </c>
      <c r="P708" s="76" t="s">
        <v>4115</v>
      </c>
      <c r="Q708" s="76" t="s">
        <v>4064</v>
      </c>
      <c r="R708" s="76" t="s">
        <v>1524</v>
      </c>
      <c r="S708" s="76" t="s">
        <v>633</v>
      </c>
      <c r="T708" s="76" t="s">
        <v>458</v>
      </c>
      <c r="U708" s="76" t="s">
        <v>460</v>
      </c>
      <c r="V708" s="76" t="s">
        <v>461</v>
      </c>
      <c r="W708" s="76" t="s">
        <v>462</v>
      </c>
      <c r="X708" s="76" t="s">
        <v>463</v>
      </c>
      <c r="Y708" s="76" t="s">
        <v>464</v>
      </c>
      <c r="Z708" s="76" t="s">
        <v>465</v>
      </c>
      <c r="AA708" s="76" t="s">
        <v>4184</v>
      </c>
      <c r="AB708" s="76">
        <v>322</v>
      </c>
    </row>
    <row r="709" spans="1:28" ht="18.75" customHeight="1" x14ac:dyDescent="0.55000000000000004">
      <c r="A709" s="109">
        <v>314013</v>
      </c>
      <c r="B709" s="76" t="s">
        <v>1529</v>
      </c>
      <c r="C709" s="76" t="s">
        <v>649</v>
      </c>
      <c r="D709" s="76" t="s">
        <v>458</v>
      </c>
      <c r="E709" s="76" t="s">
        <v>647</v>
      </c>
      <c r="F709" s="76" t="s">
        <v>627</v>
      </c>
      <c r="G709" s="106">
        <v>45451</v>
      </c>
      <c r="H709" s="106">
        <v>45451</v>
      </c>
      <c r="I709" s="76" t="s">
        <v>4117</v>
      </c>
      <c r="J709" s="76">
        <v>2</v>
      </c>
      <c r="K709" s="76" t="s">
        <v>4118</v>
      </c>
      <c r="L709" s="76" t="s">
        <v>1015</v>
      </c>
      <c r="M709" s="76" t="s">
        <v>4119</v>
      </c>
      <c r="N709" s="76" t="s">
        <v>1007</v>
      </c>
      <c r="O709" s="76" t="s">
        <v>997</v>
      </c>
      <c r="P709" s="76" t="s">
        <v>4120</v>
      </c>
      <c r="Q709" s="76" t="s">
        <v>672</v>
      </c>
      <c r="R709" s="76" t="s">
        <v>1634</v>
      </c>
      <c r="S709" s="76" t="s">
        <v>633</v>
      </c>
      <c r="T709" s="76" t="s">
        <v>458</v>
      </c>
      <c r="U709" s="76" t="s">
        <v>460</v>
      </c>
      <c r="V709" s="76" t="s">
        <v>461</v>
      </c>
      <c r="W709" s="76" t="s">
        <v>462</v>
      </c>
      <c r="X709" s="76" t="s">
        <v>463</v>
      </c>
      <c r="Y709" s="76" t="s">
        <v>464</v>
      </c>
      <c r="Z709" s="76" t="s">
        <v>465</v>
      </c>
      <c r="AA709" s="76" t="s">
        <v>4190</v>
      </c>
      <c r="AB709" s="76">
        <v>323</v>
      </c>
    </row>
    <row r="710" spans="1:28" ht="18.75" customHeight="1" x14ac:dyDescent="0.55000000000000004">
      <c r="A710" s="109">
        <v>314014</v>
      </c>
      <c r="B710" s="76" t="s">
        <v>4122</v>
      </c>
      <c r="C710" s="76" t="s">
        <v>640</v>
      </c>
      <c r="D710" s="76" t="s">
        <v>458</v>
      </c>
      <c r="E710" s="76" t="s">
        <v>647</v>
      </c>
      <c r="F710" s="76" t="s">
        <v>627</v>
      </c>
      <c r="G710" s="106">
        <v>45463</v>
      </c>
      <c r="H710" s="106">
        <v>45491</v>
      </c>
      <c r="I710" s="76" t="s">
        <v>4123</v>
      </c>
      <c r="J710" s="76">
        <v>2</v>
      </c>
      <c r="K710" s="76" t="s">
        <v>4124</v>
      </c>
      <c r="L710" s="76" t="s">
        <v>1008</v>
      </c>
      <c r="M710" s="76" t="s">
        <v>1032</v>
      </c>
      <c r="N710" s="76" t="s">
        <v>1007</v>
      </c>
      <c r="O710" s="76" t="s">
        <v>997</v>
      </c>
      <c r="P710" s="76" t="s">
        <v>4125</v>
      </c>
      <c r="Q710" s="76" t="s">
        <v>1667</v>
      </c>
      <c r="R710" s="76" t="s">
        <v>1634</v>
      </c>
      <c r="S710" s="76" t="s">
        <v>633</v>
      </c>
      <c r="T710" s="76" t="s">
        <v>458</v>
      </c>
      <c r="U710" s="76" t="s">
        <v>460</v>
      </c>
      <c r="V710" s="76" t="s">
        <v>461</v>
      </c>
      <c r="W710" s="76" t="s">
        <v>462</v>
      </c>
      <c r="X710" s="76" t="s">
        <v>463</v>
      </c>
      <c r="Y710" s="76" t="s">
        <v>464</v>
      </c>
      <c r="Z710" s="76" t="s">
        <v>465</v>
      </c>
      <c r="AA710" s="76" t="s">
        <v>4196</v>
      </c>
      <c r="AB710" s="76">
        <v>327</v>
      </c>
    </row>
    <row r="711" spans="1:28" ht="18.75" customHeight="1" x14ac:dyDescent="0.55000000000000004">
      <c r="A711" s="109">
        <v>314015</v>
      </c>
      <c r="B711" s="76" t="s">
        <v>4127</v>
      </c>
      <c r="C711" s="76" t="s">
        <v>649</v>
      </c>
      <c r="D711" s="76" t="s">
        <v>458</v>
      </c>
      <c r="E711" s="76" t="s">
        <v>647</v>
      </c>
      <c r="F711" s="76" t="s">
        <v>627</v>
      </c>
      <c r="G711" s="106">
        <v>45472</v>
      </c>
      <c r="H711" s="106">
        <v>45472</v>
      </c>
      <c r="I711" s="76" t="s">
        <v>4128</v>
      </c>
      <c r="J711" s="76">
        <v>1</v>
      </c>
      <c r="K711" s="76" t="s">
        <v>4129</v>
      </c>
      <c r="L711" s="76" t="s">
        <v>4130</v>
      </c>
      <c r="M711" s="76" t="s">
        <v>925</v>
      </c>
      <c r="N711" s="76" t="s">
        <v>1007</v>
      </c>
      <c r="O711" s="76" t="s">
        <v>997</v>
      </c>
      <c r="P711" s="76" t="s">
        <v>4131</v>
      </c>
      <c r="Q711" s="76" t="s">
        <v>630</v>
      </c>
      <c r="R711" s="76" t="s">
        <v>1634</v>
      </c>
      <c r="S711" s="76" t="s">
        <v>633</v>
      </c>
      <c r="T711" s="76" t="s">
        <v>458</v>
      </c>
      <c r="U711" s="76" t="s">
        <v>460</v>
      </c>
      <c r="V711" s="76" t="s">
        <v>461</v>
      </c>
      <c r="W711" s="76" t="s">
        <v>462</v>
      </c>
      <c r="X711" s="76" t="s">
        <v>463</v>
      </c>
      <c r="Y711" s="76" t="s">
        <v>464</v>
      </c>
      <c r="Z711" s="76" t="s">
        <v>465</v>
      </c>
      <c r="AA711" s="76" t="s">
        <v>4203</v>
      </c>
      <c r="AB711" s="76">
        <v>328</v>
      </c>
    </row>
    <row r="712" spans="1:28" ht="18.75" customHeight="1" x14ac:dyDescent="0.55000000000000004">
      <c r="A712" s="109">
        <v>314016</v>
      </c>
      <c r="B712" s="76" t="s">
        <v>1016</v>
      </c>
      <c r="C712" s="76" t="s">
        <v>649</v>
      </c>
      <c r="D712" s="76" t="s">
        <v>458</v>
      </c>
      <c r="E712" s="76" t="s">
        <v>647</v>
      </c>
      <c r="F712" s="76" t="s">
        <v>627</v>
      </c>
      <c r="G712" s="106">
        <v>45487</v>
      </c>
      <c r="H712" s="106">
        <v>45487</v>
      </c>
      <c r="I712" s="76" t="s">
        <v>4133</v>
      </c>
      <c r="J712" s="76">
        <v>1</v>
      </c>
      <c r="K712" s="76" t="s">
        <v>4134</v>
      </c>
      <c r="L712" s="76" t="s">
        <v>1017</v>
      </c>
      <c r="M712" s="76" t="s">
        <v>1538</v>
      </c>
      <c r="N712" s="76" t="s">
        <v>1100</v>
      </c>
      <c r="O712" s="76" t="s">
        <v>997</v>
      </c>
      <c r="P712" s="76" t="s">
        <v>4135</v>
      </c>
      <c r="Q712" s="76" t="s">
        <v>630</v>
      </c>
      <c r="R712" s="76" t="s">
        <v>1634</v>
      </c>
      <c r="S712" s="76" t="s">
        <v>633</v>
      </c>
      <c r="T712" s="76" t="s">
        <v>458</v>
      </c>
      <c r="U712" s="76" t="s">
        <v>460</v>
      </c>
      <c r="V712" s="76" t="s">
        <v>461</v>
      </c>
      <c r="W712" s="76" t="s">
        <v>462</v>
      </c>
      <c r="X712" s="76" t="s">
        <v>463</v>
      </c>
      <c r="Y712" s="76" t="s">
        <v>464</v>
      </c>
      <c r="Z712" s="76" t="s">
        <v>465</v>
      </c>
      <c r="AA712" s="76" t="s">
        <v>4209</v>
      </c>
      <c r="AB712" s="76">
        <v>329</v>
      </c>
    </row>
    <row r="713" spans="1:28" ht="18.75" customHeight="1" x14ac:dyDescent="0.55000000000000004">
      <c r="A713" s="109">
        <v>314017</v>
      </c>
      <c r="B713" s="76" t="s">
        <v>1101</v>
      </c>
      <c r="C713" s="76" t="s">
        <v>649</v>
      </c>
      <c r="D713" s="76" t="s">
        <v>458</v>
      </c>
      <c r="E713" s="76" t="s">
        <v>647</v>
      </c>
      <c r="F713" s="76" t="s">
        <v>627</v>
      </c>
      <c r="G713" s="106">
        <v>45493</v>
      </c>
      <c r="H713" s="106">
        <v>45493</v>
      </c>
      <c r="I713" s="76" t="s">
        <v>4137</v>
      </c>
      <c r="J713" s="76">
        <v>1</v>
      </c>
      <c r="K713" s="76" t="s">
        <v>4138</v>
      </c>
      <c r="L713" s="76" t="s">
        <v>1530</v>
      </c>
      <c r="M713" s="76" t="s">
        <v>1531</v>
      </c>
      <c r="N713" s="76" t="s">
        <v>1007</v>
      </c>
      <c r="O713" s="76" t="s">
        <v>997</v>
      </c>
      <c r="P713" s="76" t="s">
        <v>4139</v>
      </c>
      <c r="Q713" s="76" t="s">
        <v>4089</v>
      </c>
      <c r="R713" s="76" t="s">
        <v>1634</v>
      </c>
      <c r="S713" s="76" t="s">
        <v>633</v>
      </c>
      <c r="T713" s="76" t="s">
        <v>458</v>
      </c>
      <c r="U713" s="76" t="s">
        <v>460</v>
      </c>
      <c r="V713" s="76" t="s">
        <v>461</v>
      </c>
      <c r="W713" s="76" t="s">
        <v>462</v>
      </c>
      <c r="X713" s="76" t="s">
        <v>463</v>
      </c>
      <c r="Y713" s="76" t="s">
        <v>464</v>
      </c>
      <c r="Z713" s="76" t="s">
        <v>465</v>
      </c>
      <c r="AA713" s="76" t="s">
        <v>4213</v>
      </c>
      <c r="AB713" s="76">
        <v>330</v>
      </c>
    </row>
    <row r="714" spans="1:28" ht="18.75" customHeight="1" x14ac:dyDescent="0.55000000000000004">
      <c r="A714" s="109">
        <v>314018</v>
      </c>
      <c r="B714" s="76" t="s">
        <v>4141</v>
      </c>
      <c r="C714" s="76" t="s">
        <v>649</v>
      </c>
      <c r="D714" s="76" t="s">
        <v>458</v>
      </c>
      <c r="E714" s="76" t="s">
        <v>647</v>
      </c>
      <c r="F714" s="76" t="s">
        <v>627</v>
      </c>
      <c r="G714" s="106">
        <v>45497</v>
      </c>
      <c r="H714" s="106">
        <v>45498</v>
      </c>
      <c r="I714" s="76" t="s">
        <v>4142</v>
      </c>
      <c r="J714" s="76">
        <v>2</v>
      </c>
      <c r="K714" s="76" t="s">
        <v>4143</v>
      </c>
      <c r="L714" s="76" t="s">
        <v>1532</v>
      </c>
      <c r="M714" s="76" t="s">
        <v>1533</v>
      </c>
      <c r="N714" s="76" t="s">
        <v>1007</v>
      </c>
      <c r="O714" s="76" t="s">
        <v>997</v>
      </c>
      <c r="P714" s="76" t="s">
        <v>4068</v>
      </c>
      <c r="Q714" s="76" t="s">
        <v>683</v>
      </c>
      <c r="R714" s="76" t="s">
        <v>1634</v>
      </c>
      <c r="S714" s="76" t="s">
        <v>633</v>
      </c>
      <c r="T714" s="76" t="s">
        <v>458</v>
      </c>
      <c r="U714" s="76" t="s">
        <v>460</v>
      </c>
      <c r="V714" s="76" t="s">
        <v>461</v>
      </c>
      <c r="W714" s="76" t="s">
        <v>462</v>
      </c>
      <c r="X714" s="76" t="s">
        <v>463</v>
      </c>
      <c r="Y714" s="76" t="s">
        <v>464</v>
      </c>
      <c r="Z714" s="76" t="s">
        <v>465</v>
      </c>
      <c r="AA714" s="76" t="s">
        <v>4218</v>
      </c>
      <c r="AB714" s="76">
        <v>331</v>
      </c>
    </row>
    <row r="715" spans="1:28" ht="18.75" customHeight="1" x14ac:dyDescent="0.55000000000000004">
      <c r="A715" s="109">
        <v>314019</v>
      </c>
      <c r="B715" s="76" t="s">
        <v>4145</v>
      </c>
      <c r="C715" s="76" t="s">
        <v>649</v>
      </c>
      <c r="D715" s="76" t="s">
        <v>458</v>
      </c>
      <c r="E715" s="76" t="s">
        <v>647</v>
      </c>
      <c r="F715" s="76" t="s">
        <v>627</v>
      </c>
      <c r="G715" s="106">
        <v>45500</v>
      </c>
      <c r="H715" s="106">
        <v>45500</v>
      </c>
      <c r="I715" s="76" t="s">
        <v>4146</v>
      </c>
      <c r="J715" s="76">
        <v>1</v>
      </c>
      <c r="K715" s="76" t="s">
        <v>4147</v>
      </c>
      <c r="L715" s="76" t="s">
        <v>4148</v>
      </c>
      <c r="M715" s="76" t="s">
        <v>1050</v>
      </c>
      <c r="N715" s="76" t="s">
        <v>1100</v>
      </c>
      <c r="O715" s="76" t="s">
        <v>997</v>
      </c>
      <c r="P715" s="76" t="s">
        <v>4149</v>
      </c>
      <c r="Q715" s="76" t="s">
        <v>630</v>
      </c>
      <c r="R715" s="76" t="s">
        <v>1634</v>
      </c>
      <c r="S715" s="76" t="s">
        <v>633</v>
      </c>
      <c r="T715" s="76" t="s">
        <v>458</v>
      </c>
      <c r="U715" s="76" t="s">
        <v>460</v>
      </c>
      <c r="V715" s="76" t="s">
        <v>461</v>
      </c>
      <c r="W715" s="76" t="s">
        <v>462</v>
      </c>
      <c r="X715" s="76" t="s">
        <v>463</v>
      </c>
      <c r="Y715" s="76" t="s">
        <v>464</v>
      </c>
      <c r="Z715" s="76" t="s">
        <v>465</v>
      </c>
      <c r="AA715" s="76" t="s">
        <v>4222</v>
      </c>
      <c r="AB715" s="76">
        <v>332</v>
      </c>
    </row>
    <row r="716" spans="1:28" ht="18.75" customHeight="1" x14ac:dyDescent="0.55000000000000004">
      <c r="A716" s="109">
        <v>314020</v>
      </c>
      <c r="B716" s="76" t="s">
        <v>4151</v>
      </c>
      <c r="C716" s="76" t="s">
        <v>649</v>
      </c>
      <c r="D716" s="76" t="s">
        <v>458</v>
      </c>
      <c r="E716" s="76" t="s">
        <v>647</v>
      </c>
      <c r="F716" s="76" t="s">
        <v>627</v>
      </c>
      <c r="G716" s="106">
        <v>45505</v>
      </c>
      <c r="H716" s="106">
        <v>45505</v>
      </c>
      <c r="I716" s="76" t="s">
        <v>4152</v>
      </c>
      <c r="J716" s="76">
        <v>2</v>
      </c>
      <c r="K716" s="76" t="s">
        <v>4153</v>
      </c>
      <c r="L716" s="76" t="s">
        <v>4154</v>
      </c>
      <c r="M716" s="76" t="s">
        <v>4155</v>
      </c>
      <c r="N716" s="76" t="s">
        <v>1007</v>
      </c>
      <c r="O716" s="76" t="s">
        <v>997</v>
      </c>
      <c r="P716" s="76" t="s">
        <v>4156</v>
      </c>
      <c r="Q716" s="76" t="s">
        <v>683</v>
      </c>
      <c r="R716" s="76" t="s">
        <v>1634</v>
      </c>
      <c r="S716" s="76" t="s">
        <v>633</v>
      </c>
      <c r="T716" s="76" t="s">
        <v>458</v>
      </c>
      <c r="U716" s="76" t="s">
        <v>460</v>
      </c>
      <c r="V716" s="76" t="s">
        <v>461</v>
      </c>
      <c r="W716" s="76" t="s">
        <v>462</v>
      </c>
      <c r="X716" s="76" t="s">
        <v>463</v>
      </c>
      <c r="Y716" s="76" t="s">
        <v>464</v>
      </c>
      <c r="Z716" s="76" t="s">
        <v>465</v>
      </c>
      <c r="AA716" s="76" t="s">
        <v>4226</v>
      </c>
      <c r="AB716" s="76">
        <v>333</v>
      </c>
    </row>
    <row r="717" spans="1:28" ht="18.75" customHeight="1" x14ac:dyDescent="0.55000000000000004">
      <c r="A717" s="109">
        <v>314021</v>
      </c>
      <c r="B717" s="76" t="s">
        <v>4158</v>
      </c>
      <c r="C717" s="76" t="s">
        <v>649</v>
      </c>
      <c r="D717" s="76" t="s">
        <v>458</v>
      </c>
      <c r="E717" s="76" t="s">
        <v>647</v>
      </c>
      <c r="F717" s="76" t="s">
        <v>627</v>
      </c>
      <c r="G717" s="106">
        <v>45508</v>
      </c>
      <c r="H717" s="106">
        <v>45508</v>
      </c>
      <c r="I717" s="76" t="s">
        <v>4159</v>
      </c>
      <c r="J717" s="76">
        <v>1</v>
      </c>
      <c r="K717" s="76" t="s">
        <v>4160</v>
      </c>
      <c r="L717" s="76" t="s">
        <v>781</v>
      </c>
      <c r="M717" s="76" t="s">
        <v>676</v>
      </c>
      <c r="N717" s="76" t="s">
        <v>1100</v>
      </c>
      <c r="O717" s="76" t="s">
        <v>997</v>
      </c>
      <c r="P717" s="76" t="s">
        <v>4161</v>
      </c>
      <c r="Q717" s="76" t="s">
        <v>630</v>
      </c>
      <c r="R717" s="76" t="s">
        <v>1634</v>
      </c>
      <c r="S717" s="76" t="s">
        <v>633</v>
      </c>
      <c r="T717" s="76" t="s">
        <v>458</v>
      </c>
      <c r="U717" s="76" t="s">
        <v>460</v>
      </c>
      <c r="V717" s="76" t="s">
        <v>461</v>
      </c>
      <c r="W717" s="76" t="s">
        <v>462</v>
      </c>
      <c r="X717" s="76" t="s">
        <v>463</v>
      </c>
      <c r="Y717" s="76" t="s">
        <v>464</v>
      </c>
      <c r="Z717" s="76" t="s">
        <v>465</v>
      </c>
      <c r="AA717" s="76" t="s">
        <v>4232</v>
      </c>
      <c r="AB717" s="76">
        <v>334</v>
      </c>
    </row>
    <row r="718" spans="1:28" ht="18.75" customHeight="1" x14ac:dyDescent="0.55000000000000004">
      <c r="A718" s="109">
        <v>314022</v>
      </c>
      <c r="B718" s="76" t="s">
        <v>1535</v>
      </c>
      <c r="C718" s="76" t="s">
        <v>649</v>
      </c>
      <c r="D718" s="76" t="s">
        <v>458</v>
      </c>
      <c r="E718" s="76" t="s">
        <v>647</v>
      </c>
      <c r="F718" s="76" t="s">
        <v>627</v>
      </c>
      <c r="G718" s="106">
        <v>45515</v>
      </c>
      <c r="H718" s="106">
        <v>45515</v>
      </c>
      <c r="I718" s="76" t="s">
        <v>4163</v>
      </c>
      <c r="J718" s="76">
        <v>2</v>
      </c>
      <c r="K718" s="76" t="s">
        <v>4164</v>
      </c>
      <c r="L718" s="76" t="s">
        <v>651</v>
      </c>
      <c r="M718" s="76" t="s">
        <v>1526</v>
      </c>
      <c r="N718" s="76" t="s">
        <v>1007</v>
      </c>
      <c r="O718" s="76" t="s">
        <v>997</v>
      </c>
      <c r="P718" s="76" t="s">
        <v>4165</v>
      </c>
      <c r="Q718" s="76" t="s">
        <v>4089</v>
      </c>
      <c r="R718" s="76" t="s">
        <v>1634</v>
      </c>
      <c r="S718" s="76" t="s">
        <v>633</v>
      </c>
      <c r="T718" s="76" t="s">
        <v>458</v>
      </c>
      <c r="U718" s="76" t="s">
        <v>460</v>
      </c>
      <c r="V718" s="76" t="s">
        <v>461</v>
      </c>
      <c r="W718" s="76" t="s">
        <v>462</v>
      </c>
      <c r="X718" s="76" t="s">
        <v>463</v>
      </c>
      <c r="Y718" s="76" t="s">
        <v>464</v>
      </c>
      <c r="Z718" s="76" t="s">
        <v>465</v>
      </c>
      <c r="AA718" s="76" t="s">
        <v>4236</v>
      </c>
      <c r="AB718" s="76">
        <v>613</v>
      </c>
    </row>
    <row r="719" spans="1:28" ht="18.75" customHeight="1" x14ac:dyDescent="0.55000000000000004">
      <c r="A719" s="109">
        <v>314023</v>
      </c>
      <c r="B719" s="76" t="s">
        <v>1534</v>
      </c>
      <c r="C719" s="76" t="s">
        <v>649</v>
      </c>
      <c r="D719" s="76" t="s">
        <v>458</v>
      </c>
      <c r="E719" s="76" t="s">
        <v>647</v>
      </c>
      <c r="F719" s="76" t="s">
        <v>627</v>
      </c>
      <c r="G719" s="106">
        <v>45528</v>
      </c>
      <c r="H719" s="106">
        <v>45528</v>
      </c>
      <c r="I719" s="76" t="s">
        <v>4167</v>
      </c>
      <c r="J719" s="76">
        <v>1</v>
      </c>
      <c r="K719" s="76" t="s">
        <v>4168</v>
      </c>
      <c r="L719" s="76" t="s">
        <v>651</v>
      </c>
      <c r="M719" s="76" t="s">
        <v>4169</v>
      </c>
      <c r="N719" s="76" t="s">
        <v>1007</v>
      </c>
      <c r="O719" s="76" t="s">
        <v>997</v>
      </c>
      <c r="P719" s="76" t="s">
        <v>4170</v>
      </c>
      <c r="Q719" s="76" t="s">
        <v>680</v>
      </c>
      <c r="R719" s="76" t="s">
        <v>1634</v>
      </c>
      <c r="S719" s="76" t="s">
        <v>633</v>
      </c>
      <c r="T719" s="76" t="s">
        <v>458</v>
      </c>
      <c r="U719" s="76" t="s">
        <v>460</v>
      </c>
      <c r="V719" s="76" t="s">
        <v>461</v>
      </c>
      <c r="W719" s="76" t="s">
        <v>462</v>
      </c>
      <c r="X719" s="76" t="s">
        <v>463</v>
      </c>
      <c r="Y719" s="76" t="s">
        <v>464</v>
      </c>
      <c r="Z719" s="76" t="s">
        <v>465</v>
      </c>
      <c r="AA719" s="76" t="s">
        <v>4243</v>
      </c>
      <c r="AB719" s="76">
        <v>614</v>
      </c>
    </row>
    <row r="720" spans="1:28" ht="18.75" customHeight="1" x14ac:dyDescent="0.55000000000000004">
      <c r="A720" s="109">
        <v>314024</v>
      </c>
      <c r="B720" s="76" t="s">
        <v>1536</v>
      </c>
      <c r="C720" s="76" t="s">
        <v>640</v>
      </c>
      <c r="D720" s="76" t="s">
        <v>458</v>
      </c>
      <c r="E720" s="76" t="s">
        <v>647</v>
      </c>
      <c r="F720" s="76" t="s">
        <v>627</v>
      </c>
      <c r="G720" s="106">
        <v>45532</v>
      </c>
      <c r="H720" s="106">
        <v>45560</v>
      </c>
      <c r="I720" s="76" t="s">
        <v>4172</v>
      </c>
      <c r="J720" s="76">
        <v>2</v>
      </c>
      <c r="K720" s="76" t="s">
        <v>4173</v>
      </c>
      <c r="L720" s="76" t="s">
        <v>1008</v>
      </c>
      <c r="M720" s="76" t="s">
        <v>706</v>
      </c>
      <c r="N720" s="76" t="s">
        <v>1007</v>
      </c>
      <c r="O720" s="76" t="s">
        <v>997</v>
      </c>
      <c r="P720" s="76" t="s">
        <v>4174</v>
      </c>
      <c r="Q720" s="76" t="s">
        <v>1635</v>
      </c>
      <c r="R720" s="76" t="s">
        <v>1634</v>
      </c>
      <c r="S720" s="76" t="s">
        <v>633</v>
      </c>
      <c r="T720" s="76" t="s">
        <v>458</v>
      </c>
      <c r="U720" s="76" t="s">
        <v>460</v>
      </c>
      <c r="V720" s="76" t="s">
        <v>461</v>
      </c>
      <c r="W720" s="76" t="s">
        <v>462</v>
      </c>
      <c r="X720" s="76" t="s">
        <v>463</v>
      </c>
      <c r="Y720" s="76" t="s">
        <v>464</v>
      </c>
      <c r="Z720" s="76" t="s">
        <v>465</v>
      </c>
      <c r="AA720" s="76" t="s">
        <v>4248</v>
      </c>
      <c r="AB720" s="76">
        <v>615</v>
      </c>
    </row>
    <row r="721" spans="1:28" ht="18.75" customHeight="1" x14ac:dyDescent="0.55000000000000004">
      <c r="A721" s="109">
        <v>314025</v>
      </c>
      <c r="B721" s="76" t="s">
        <v>1537</v>
      </c>
      <c r="C721" s="76" t="s">
        <v>640</v>
      </c>
      <c r="D721" s="76" t="s">
        <v>458</v>
      </c>
      <c r="E721" s="76" t="s">
        <v>647</v>
      </c>
      <c r="F721" s="76" t="s">
        <v>627</v>
      </c>
      <c r="G721" s="106">
        <v>45542</v>
      </c>
      <c r="H721" s="106">
        <v>45605</v>
      </c>
      <c r="I721" s="76" t="s">
        <v>4176</v>
      </c>
      <c r="J721" s="76">
        <v>6</v>
      </c>
      <c r="K721" s="76" t="s">
        <v>4177</v>
      </c>
      <c r="L721" s="76" t="s">
        <v>1522</v>
      </c>
      <c r="M721" s="76" t="s">
        <v>4062</v>
      </c>
      <c r="N721" s="76" t="s">
        <v>1523</v>
      </c>
      <c r="O721" s="76" t="s">
        <v>997</v>
      </c>
      <c r="P721" s="76" t="s">
        <v>4178</v>
      </c>
      <c r="Q721" s="76" t="s">
        <v>4064</v>
      </c>
      <c r="R721" s="76" t="s">
        <v>1524</v>
      </c>
      <c r="S721" s="76" t="s">
        <v>633</v>
      </c>
      <c r="T721" s="76" t="s">
        <v>458</v>
      </c>
      <c r="U721" s="76" t="s">
        <v>460</v>
      </c>
      <c r="V721" s="76" t="s">
        <v>461</v>
      </c>
      <c r="W721" s="76" t="s">
        <v>462</v>
      </c>
      <c r="X721" s="76" t="s">
        <v>463</v>
      </c>
      <c r="Y721" s="76" t="s">
        <v>464</v>
      </c>
      <c r="Z721" s="76" t="s">
        <v>465</v>
      </c>
      <c r="AA721" s="76" t="s">
        <v>4254</v>
      </c>
      <c r="AB721" s="76">
        <v>616</v>
      </c>
    </row>
    <row r="722" spans="1:28" ht="18.75" customHeight="1" x14ac:dyDescent="0.55000000000000004">
      <c r="A722" s="109">
        <v>314026</v>
      </c>
      <c r="B722" s="76" t="s">
        <v>1096</v>
      </c>
      <c r="C722" s="76" t="s">
        <v>649</v>
      </c>
      <c r="D722" s="76" t="s">
        <v>458</v>
      </c>
      <c r="E722" s="76" t="s">
        <v>647</v>
      </c>
      <c r="F722" s="76" t="s">
        <v>627</v>
      </c>
      <c r="G722" s="106">
        <v>45549</v>
      </c>
      <c r="H722" s="106">
        <v>45549</v>
      </c>
      <c r="I722" s="76" t="s">
        <v>4180</v>
      </c>
      <c r="J722" s="76">
        <v>1</v>
      </c>
      <c r="K722" s="76" t="s">
        <v>4181</v>
      </c>
      <c r="L722" s="76" t="s">
        <v>4182</v>
      </c>
      <c r="M722" s="76" t="s">
        <v>679</v>
      </c>
      <c r="N722" s="76" t="s">
        <v>1007</v>
      </c>
      <c r="O722" s="76" t="s">
        <v>997</v>
      </c>
      <c r="P722" s="76" t="s">
        <v>4183</v>
      </c>
      <c r="Q722" s="76" t="s">
        <v>630</v>
      </c>
      <c r="R722" s="76" t="s">
        <v>1634</v>
      </c>
      <c r="S722" s="76" t="s">
        <v>633</v>
      </c>
      <c r="T722" s="76" t="s">
        <v>458</v>
      </c>
      <c r="U722" s="76" t="s">
        <v>460</v>
      </c>
      <c r="V722" s="76" t="s">
        <v>461</v>
      </c>
      <c r="W722" s="76" t="s">
        <v>462</v>
      </c>
      <c r="X722" s="76" t="s">
        <v>463</v>
      </c>
      <c r="Y722" s="76" t="s">
        <v>464</v>
      </c>
      <c r="Z722" s="76" t="s">
        <v>465</v>
      </c>
      <c r="AA722" s="76" t="s">
        <v>4260</v>
      </c>
      <c r="AB722" s="76">
        <v>617</v>
      </c>
    </row>
    <row r="723" spans="1:28" ht="18.75" customHeight="1" x14ac:dyDescent="0.55000000000000004">
      <c r="A723" s="109">
        <v>314027</v>
      </c>
      <c r="B723" s="76" t="s">
        <v>4185</v>
      </c>
      <c r="C723" s="76" t="s">
        <v>649</v>
      </c>
      <c r="D723" s="76" t="s">
        <v>458</v>
      </c>
      <c r="E723" s="76" t="s">
        <v>647</v>
      </c>
      <c r="F723" s="76" t="s">
        <v>627</v>
      </c>
      <c r="G723" s="106">
        <v>45558</v>
      </c>
      <c r="H723" s="106">
        <v>45558</v>
      </c>
      <c r="I723" s="76" t="s">
        <v>4186</v>
      </c>
      <c r="J723" s="76">
        <v>2</v>
      </c>
      <c r="K723" s="76" t="s">
        <v>4187</v>
      </c>
      <c r="L723" s="76" t="s">
        <v>651</v>
      </c>
      <c r="M723" s="76" t="s">
        <v>4188</v>
      </c>
      <c r="N723" s="76" t="s">
        <v>1007</v>
      </c>
      <c r="O723" s="76" t="s">
        <v>997</v>
      </c>
      <c r="P723" s="76" t="s">
        <v>4189</v>
      </c>
      <c r="Q723" s="76" t="s">
        <v>940</v>
      </c>
      <c r="R723" s="76" t="s">
        <v>1634</v>
      </c>
      <c r="S723" s="76" t="s">
        <v>633</v>
      </c>
      <c r="T723" s="76" t="s">
        <v>458</v>
      </c>
      <c r="U723" s="76" t="s">
        <v>460</v>
      </c>
      <c r="V723" s="76" t="s">
        <v>461</v>
      </c>
      <c r="W723" s="76" t="s">
        <v>462</v>
      </c>
      <c r="X723" s="76" t="s">
        <v>463</v>
      </c>
      <c r="Y723" s="76" t="s">
        <v>464</v>
      </c>
      <c r="Z723" s="76" t="s">
        <v>465</v>
      </c>
      <c r="AA723" s="76" t="s">
        <v>4266</v>
      </c>
      <c r="AB723" s="76">
        <v>618</v>
      </c>
    </row>
    <row r="724" spans="1:28" ht="18.75" customHeight="1" x14ac:dyDescent="0.55000000000000004">
      <c r="A724" s="109">
        <v>314028</v>
      </c>
      <c r="B724" s="76" t="s">
        <v>4191</v>
      </c>
      <c r="C724" s="76" t="s">
        <v>649</v>
      </c>
      <c r="D724" s="76" t="s">
        <v>458</v>
      </c>
      <c r="E724" s="76" t="s">
        <v>647</v>
      </c>
      <c r="F724" s="76" t="s">
        <v>627</v>
      </c>
      <c r="G724" s="106">
        <v>45563</v>
      </c>
      <c r="H724" s="106">
        <v>45563</v>
      </c>
      <c r="I724" s="76" t="s">
        <v>4192</v>
      </c>
      <c r="J724" s="76">
        <v>2</v>
      </c>
      <c r="K724" s="76" t="s">
        <v>4193</v>
      </c>
      <c r="L724" s="76" t="s">
        <v>651</v>
      </c>
      <c r="M724" s="76" t="s">
        <v>4194</v>
      </c>
      <c r="N724" s="76" t="s">
        <v>1007</v>
      </c>
      <c r="O724" s="76" t="s">
        <v>997</v>
      </c>
      <c r="P724" s="76" t="s">
        <v>4195</v>
      </c>
      <c r="Q724" s="76" t="s">
        <v>680</v>
      </c>
      <c r="R724" s="76" t="s">
        <v>1634</v>
      </c>
      <c r="S724" s="76" t="s">
        <v>633</v>
      </c>
      <c r="T724" s="76" t="s">
        <v>458</v>
      </c>
      <c r="U724" s="76" t="s">
        <v>460</v>
      </c>
      <c r="V724" s="76" t="s">
        <v>461</v>
      </c>
      <c r="W724" s="76" t="s">
        <v>462</v>
      </c>
      <c r="X724" s="76" t="s">
        <v>463</v>
      </c>
      <c r="Y724" s="76" t="s">
        <v>464</v>
      </c>
      <c r="Z724" s="76" t="s">
        <v>465</v>
      </c>
      <c r="AA724" s="76" t="s">
        <v>4270</v>
      </c>
      <c r="AB724" s="76">
        <v>619</v>
      </c>
    </row>
    <row r="725" spans="1:28" ht="18.75" customHeight="1" x14ac:dyDescent="0.55000000000000004">
      <c r="A725" s="109">
        <v>314029</v>
      </c>
      <c r="B725" s="76" t="s">
        <v>4197</v>
      </c>
      <c r="C725" s="76" t="s">
        <v>649</v>
      </c>
      <c r="D725" s="76" t="s">
        <v>458</v>
      </c>
      <c r="E725" s="76" t="s">
        <v>647</v>
      </c>
      <c r="F725" s="76" t="s">
        <v>627</v>
      </c>
      <c r="G725" s="106">
        <v>45564</v>
      </c>
      <c r="H725" s="106">
        <v>45564</v>
      </c>
      <c r="I725" s="76" t="s">
        <v>4198</v>
      </c>
      <c r="J725" s="76">
        <v>1</v>
      </c>
      <c r="K725" s="76" t="s">
        <v>4199</v>
      </c>
      <c r="L725" s="76" t="s">
        <v>651</v>
      </c>
      <c r="M725" s="76" t="s">
        <v>4200</v>
      </c>
      <c r="N725" s="76" t="s">
        <v>4201</v>
      </c>
      <c r="O725" s="76" t="s">
        <v>997</v>
      </c>
      <c r="P725" s="76" t="s">
        <v>1094</v>
      </c>
      <c r="Q725" s="76" t="s">
        <v>4202</v>
      </c>
      <c r="R725" s="76" t="s">
        <v>1095</v>
      </c>
      <c r="S725" s="76" t="s">
        <v>633</v>
      </c>
      <c r="T725" s="76" t="s">
        <v>458</v>
      </c>
      <c r="U725" s="76" t="s">
        <v>460</v>
      </c>
      <c r="V725" s="76" t="s">
        <v>461</v>
      </c>
      <c r="W725" s="76" t="s">
        <v>462</v>
      </c>
      <c r="X725" s="76" t="s">
        <v>463</v>
      </c>
      <c r="Y725" s="76" t="s">
        <v>464</v>
      </c>
      <c r="Z725" s="76" t="s">
        <v>465</v>
      </c>
      <c r="AA725" s="76" t="s">
        <v>4276</v>
      </c>
      <c r="AB725" s="76">
        <v>620</v>
      </c>
    </row>
    <row r="726" spans="1:28" ht="18.75" customHeight="1" x14ac:dyDescent="0.55000000000000004">
      <c r="A726" s="109">
        <v>314030</v>
      </c>
      <c r="B726" s="76" t="s">
        <v>4853</v>
      </c>
      <c r="C726" s="76" t="s">
        <v>640</v>
      </c>
      <c r="D726" s="76" t="s">
        <v>458</v>
      </c>
      <c r="E726" s="76" t="s">
        <v>647</v>
      </c>
      <c r="F726" s="76" t="s">
        <v>627</v>
      </c>
      <c r="G726" s="106">
        <v>45465</v>
      </c>
      <c r="H726" s="106">
        <v>45466</v>
      </c>
      <c r="I726" s="76" t="s">
        <v>4854</v>
      </c>
      <c r="J726" s="76">
        <v>2</v>
      </c>
      <c r="K726" s="76" t="s">
        <v>4855</v>
      </c>
      <c r="L726" s="76" t="s">
        <v>4856</v>
      </c>
      <c r="M726" s="76" t="s">
        <v>706</v>
      </c>
      <c r="N726" s="76" t="s">
        <v>1007</v>
      </c>
      <c r="O726" s="76" t="s">
        <v>997</v>
      </c>
      <c r="P726" s="76" t="s">
        <v>4857</v>
      </c>
      <c r="Q726" s="76" t="s">
        <v>630</v>
      </c>
      <c r="R726" s="76" t="s">
        <v>1634</v>
      </c>
      <c r="S726" s="76" t="s">
        <v>633</v>
      </c>
      <c r="T726" s="76" t="s">
        <v>458</v>
      </c>
      <c r="U726" s="76" t="s">
        <v>460</v>
      </c>
      <c r="V726" s="76" t="s">
        <v>461</v>
      </c>
      <c r="W726" s="76" t="s">
        <v>462</v>
      </c>
      <c r="X726" s="76" t="s">
        <v>463</v>
      </c>
      <c r="Y726" s="76" t="s">
        <v>464</v>
      </c>
      <c r="Z726" s="76" t="s">
        <v>465</v>
      </c>
      <c r="AA726" s="76" t="s">
        <v>4281</v>
      </c>
      <c r="AB726" s="76">
        <v>621</v>
      </c>
    </row>
    <row r="727" spans="1:28" ht="18.75" customHeight="1" x14ac:dyDescent="0.55000000000000004">
      <c r="A727" s="101">
        <v>314031</v>
      </c>
      <c r="B727" s="76" t="s">
        <v>1536</v>
      </c>
      <c r="C727" s="76" t="s">
        <v>640</v>
      </c>
      <c r="D727" s="76" t="s">
        <v>458</v>
      </c>
      <c r="E727" s="76" t="s">
        <v>647</v>
      </c>
      <c r="F727" s="76" t="s">
        <v>627</v>
      </c>
      <c r="G727" s="106">
        <v>45588</v>
      </c>
      <c r="H727" s="106">
        <v>45623</v>
      </c>
      <c r="I727" s="76" t="s">
        <v>4204</v>
      </c>
      <c r="J727" s="76">
        <v>3</v>
      </c>
      <c r="K727" s="76" t="s">
        <v>4205</v>
      </c>
      <c r="L727" s="76" t="s">
        <v>4206</v>
      </c>
      <c r="M727" s="76" t="s">
        <v>706</v>
      </c>
      <c r="N727" s="76" t="s">
        <v>1007</v>
      </c>
      <c r="O727" s="76" t="s">
        <v>997</v>
      </c>
      <c r="P727" s="76" t="s">
        <v>4207</v>
      </c>
      <c r="Q727" s="76" t="s">
        <v>672</v>
      </c>
      <c r="R727" s="76" t="s">
        <v>4208</v>
      </c>
      <c r="S727" s="76" t="s">
        <v>633</v>
      </c>
      <c r="T727" s="76" t="s">
        <v>458</v>
      </c>
      <c r="U727" s="76" t="s">
        <v>460</v>
      </c>
      <c r="V727" s="76" t="s">
        <v>461</v>
      </c>
      <c r="W727" s="76" t="s">
        <v>462</v>
      </c>
      <c r="X727" s="76" t="s">
        <v>463</v>
      </c>
      <c r="Y727" s="76" t="s">
        <v>464</v>
      </c>
      <c r="Z727" s="76" t="s">
        <v>465</v>
      </c>
      <c r="AA727" s="76" t="s">
        <v>4286</v>
      </c>
      <c r="AB727" s="76">
        <v>622</v>
      </c>
    </row>
    <row r="728" spans="1:28" ht="18.75" customHeight="1" x14ac:dyDescent="0.55000000000000004">
      <c r="A728" s="101">
        <v>314032</v>
      </c>
      <c r="B728" s="76" t="s">
        <v>1097</v>
      </c>
      <c r="C728" s="76" t="s">
        <v>633</v>
      </c>
      <c r="D728" s="76" t="s">
        <v>458</v>
      </c>
      <c r="E728" s="76" t="s">
        <v>647</v>
      </c>
      <c r="F728" s="76" t="s">
        <v>627</v>
      </c>
      <c r="G728" s="106">
        <v>45591</v>
      </c>
      <c r="H728" s="106">
        <v>45591</v>
      </c>
      <c r="I728" s="76" t="s">
        <v>4210</v>
      </c>
      <c r="J728" s="76">
        <v>1</v>
      </c>
      <c r="K728" s="76" t="s">
        <v>4211</v>
      </c>
      <c r="L728" s="76" t="s">
        <v>651</v>
      </c>
      <c r="M728" s="76" t="s">
        <v>788</v>
      </c>
      <c r="N728" s="76" t="s">
        <v>1007</v>
      </c>
      <c r="O728" s="76" t="s">
        <v>997</v>
      </c>
      <c r="P728" s="76" t="s">
        <v>4212</v>
      </c>
      <c r="Q728" s="76" t="s">
        <v>630</v>
      </c>
      <c r="R728" s="76" t="s">
        <v>4208</v>
      </c>
      <c r="S728" s="76" t="s">
        <v>633</v>
      </c>
      <c r="T728" s="76" t="s">
        <v>458</v>
      </c>
      <c r="U728" s="76" t="s">
        <v>460</v>
      </c>
      <c r="V728" s="76" t="s">
        <v>461</v>
      </c>
      <c r="W728" s="76" t="s">
        <v>462</v>
      </c>
      <c r="X728" s="76" t="s">
        <v>463</v>
      </c>
      <c r="Y728" s="76" t="s">
        <v>464</v>
      </c>
      <c r="Z728" s="76" t="s">
        <v>465</v>
      </c>
      <c r="AA728" s="76" t="s">
        <v>4291</v>
      </c>
      <c r="AB728" s="76">
        <v>623</v>
      </c>
    </row>
    <row r="729" spans="1:28" ht="18.75" customHeight="1" x14ac:dyDescent="0.55000000000000004">
      <c r="A729" s="101">
        <v>314033</v>
      </c>
      <c r="B729" s="76" t="s">
        <v>1013</v>
      </c>
      <c r="C729" s="76" t="s">
        <v>649</v>
      </c>
      <c r="D729" s="76" t="s">
        <v>458</v>
      </c>
      <c r="E729" s="76" t="s">
        <v>647</v>
      </c>
      <c r="F729" s="76" t="s">
        <v>627</v>
      </c>
      <c r="G729" s="106">
        <v>45591</v>
      </c>
      <c r="H729" s="106">
        <v>45746</v>
      </c>
      <c r="I729" s="76" t="s">
        <v>4214</v>
      </c>
      <c r="J729" s="76">
        <v>6</v>
      </c>
      <c r="K729" s="76" t="s">
        <v>4215</v>
      </c>
      <c r="L729" s="76" t="s">
        <v>1011</v>
      </c>
      <c r="M729" s="76" t="s">
        <v>1099</v>
      </c>
      <c r="N729" s="76" t="s">
        <v>4216</v>
      </c>
      <c r="O729" s="76" t="s">
        <v>997</v>
      </c>
      <c r="P729" s="76" t="s">
        <v>4217</v>
      </c>
      <c r="Q729" s="76" t="s">
        <v>672</v>
      </c>
      <c r="R729" s="76" t="s">
        <v>4208</v>
      </c>
      <c r="S729" s="76" t="s">
        <v>633</v>
      </c>
      <c r="T729" s="76" t="s">
        <v>458</v>
      </c>
      <c r="U729" s="76" t="s">
        <v>460</v>
      </c>
      <c r="V729" s="76" t="s">
        <v>461</v>
      </c>
      <c r="W729" s="76" t="s">
        <v>462</v>
      </c>
      <c r="X729" s="76" t="s">
        <v>463</v>
      </c>
      <c r="Y729" s="76" t="s">
        <v>464</v>
      </c>
      <c r="Z729" s="76" t="s">
        <v>465</v>
      </c>
      <c r="AA729" s="76" t="s">
        <v>4295</v>
      </c>
      <c r="AB729" s="76">
        <v>624</v>
      </c>
    </row>
    <row r="730" spans="1:28" ht="18.75" customHeight="1" x14ac:dyDescent="0.55000000000000004">
      <c r="A730" s="101">
        <v>314034</v>
      </c>
      <c r="B730" s="76" t="s">
        <v>1012</v>
      </c>
      <c r="C730" s="76" t="s">
        <v>633</v>
      </c>
      <c r="D730" s="76" t="s">
        <v>458</v>
      </c>
      <c r="E730" s="76" t="s">
        <v>647</v>
      </c>
      <c r="F730" s="76" t="s">
        <v>627</v>
      </c>
      <c r="G730" s="106">
        <v>45592</v>
      </c>
      <c r="H730" s="106">
        <v>45592</v>
      </c>
      <c r="I730" s="76" t="s">
        <v>4219</v>
      </c>
      <c r="J730" s="76">
        <v>1</v>
      </c>
      <c r="K730" s="76" t="s">
        <v>4220</v>
      </c>
      <c r="L730" s="76" t="s">
        <v>651</v>
      </c>
      <c r="M730" s="76" t="s">
        <v>806</v>
      </c>
      <c r="N730" s="76" t="s">
        <v>4221</v>
      </c>
      <c r="O730" s="76" t="s">
        <v>997</v>
      </c>
      <c r="P730" s="76" t="s">
        <v>1608</v>
      </c>
      <c r="Q730" s="76" t="s">
        <v>4202</v>
      </c>
      <c r="R730" s="76" t="s">
        <v>4208</v>
      </c>
      <c r="S730" s="76" t="s">
        <v>633</v>
      </c>
      <c r="T730" s="76" t="s">
        <v>458</v>
      </c>
      <c r="U730" s="76" t="s">
        <v>460</v>
      </c>
      <c r="V730" s="76" t="s">
        <v>461</v>
      </c>
      <c r="W730" s="76" t="s">
        <v>462</v>
      </c>
      <c r="X730" s="76" t="s">
        <v>463</v>
      </c>
      <c r="Y730" s="76" t="s">
        <v>464</v>
      </c>
      <c r="Z730" s="76" t="s">
        <v>465</v>
      </c>
      <c r="AA730" s="76" t="s">
        <v>4302</v>
      </c>
      <c r="AB730" s="76">
        <v>625</v>
      </c>
    </row>
    <row r="731" spans="1:28" ht="18.75" customHeight="1" x14ac:dyDescent="0.55000000000000004">
      <c r="A731" s="101">
        <v>314035</v>
      </c>
      <c r="B731" s="76" t="s">
        <v>1098</v>
      </c>
      <c r="C731" s="76" t="s">
        <v>649</v>
      </c>
      <c r="D731" s="76" t="s">
        <v>458</v>
      </c>
      <c r="E731" s="76" t="s">
        <v>647</v>
      </c>
      <c r="F731" s="76" t="s">
        <v>627</v>
      </c>
      <c r="G731" s="106">
        <v>45599</v>
      </c>
      <c r="H731" s="106">
        <v>45599</v>
      </c>
      <c r="I731" s="76" t="s">
        <v>4223</v>
      </c>
      <c r="J731" s="76">
        <v>2</v>
      </c>
      <c r="K731" s="76" t="s">
        <v>4224</v>
      </c>
      <c r="L731" s="76" t="s">
        <v>651</v>
      </c>
      <c r="M731" s="76" t="s">
        <v>1099</v>
      </c>
      <c r="N731" s="76" t="s">
        <v>4225</v>
      </c>
      <c r="O731" s="76" t="s">
        <v>997</v>
      </c>
      <c r="P731" s="76" t="s">
        <v>3724</v>
      </c>
      <c r="Q731" s="76" t="s">
        <v>630</v>
      </c>
      <c r="R731" s="76" t="s">
        <v>4208</v>
      </c>
      <c r="S731" s="76" t="s">
        <v>633</v>
      </c>
      <c r="T731" s="76" t="s">
        <v>458</v>
      </c>
      <c r="U731" s="76" t="s">
        <v>460</v>
      </c>
      <c r="V731" s="76" t="s">
        <v>461</v>
      </c>
      <c r="W731" s="76" t="s">
        <v>462</v>
      </c>
      <c r="X731" s="76" t="s">
        <v>463</v>
      </c>
      <c r="Y731" s="76" t="s">
        <v>464</v>
      </c>
      <c r="Z731" s="76" t="s">
        <v>465</v>
      </c>
      <c r="AA731" s="76" t="s">
        <v>4307</v>
      </c>
      <c r="AB731" s="76">
        <v>626</v>
      </c>
    </row>
    <row r="732" spans="1:28" ht="18.75" customHeight="1" x14ac:dyDescent="0.55000000000000004">
      <c r="A732" s="101">
        <v>314036</v>
      </c>
      <c r="B732" s="76" t="s">
        <v>4227</v>
      </c>
      <c r="C732" s="76" t="s">
        <v>633</v>
      </c>
      <c r="D732" s="76" t="s">
        <v>458</v>
      </c>
      <c r="E732" s="76" t="s">
        <v>647</v>
      </c>
      <c r="F732" s="76" t="s">
        <v>627</v>
      </c>
      <c r="G732" s="106">
        <v>45613</v>
      </c>
      <c r="H732" s="106">
        <v>45613</v>
      </c>
      <c r="I732" s="76" t="s">
        <v>4228</v>
      </c>
      <c r="J732" s="76">
        <v>1</v>
      </c>
      <c r="K732" s="76" t="s">
        <v>4229</v>
      </c>
      <c r="L732" s="76" t="s">
        <v>651</v>
      </c>
      <c r="M732" s="76" t="s">
        <v>4230</v>
      </c>
      <c r="N732" s="76" t="s">
        <v>4231</v>
      </c>
      <c r="O732" s="76" t="s">
        <v>997</v>
      </c>
      <c r="P732" s="76" t="s">
        <v>1608</v>
      </c>
      <c r="Q732" s="76" t="s">
        <v>630</v>
      </c>
      <c r="R732" s="76" t="s">
        <v>4208</v>
      </c>
      <c r="S732" s="76" t="s">
        <v>633</v>
      </c>
      <c r="T732" s="76" t="s">
        <v>458</v>
      </c>
      <c r="U732" s="76" t="s">
        <v>460</v>
      </c>
      <c r="V732" s="76" t="s">
        <v>461</v>
      </c>
      <c r="W732" s="76" t="s">
        <v>462</v>
      </c>
      <c r="X732" s="76" t="s">
        <v>463</v>
      </c>
      <c r="Y732" s="76" t="s">
        <v>464</v>
      </c>
      <c r="Z732" s="76" t="s">
        <v>465</v>
      </c>
      <c r="AA732" s="76" t="s">
        <v>4313</v>
      </c>
      <c r="AB732" s="76">
        <v>627</v>
      </c>
    </row>
    <row r="733" spans="1:28" ht="18.75" customHeight="1" x14ac:dyDescent="0.55000000000000004">
      <c r="A733" s="101">
        <v>314037</v>
      </c>
      <c r="B733" s="76" t="s">
        <v>1636</v>
      </c>
      <c r="C733" s="76" t="s">
        <v>633</v>
      </c>
      <c r="D733" s="76" t="s">
        <v>458</v>
      </c>
      <c r="E733" s="76" t="s">
        <v>647</v>
      </c>
      <c r="F733" s="76" t="s">
        <v>627</v>
      </c>
      <c r="G733" s="106">
        <v>45619</v>
      </c>
      <c r="H733" s="106">
        <v>45619</v>
      </c>
      <c r="I733" s="76" t="s">
        <v>4233</v>
      </c>
      <c r="J733" s="76">
        <v>1</v>
      </c>
      <c r="K733" s="76" t="s">
        <v>4234</v>
      </c>
      <c r="L733" s="76" t="s">
        <v>651</v>
      </c>
      <c r="M733" s="76" t="s">
        <v>676</v>
      </c>
      <c r="N733" s="76" t="s">
        <v>1007</v>
      </c>
      <c r="O733" s="76" t="s">
        <v>997</v>
      </c>
      <c r="P733" s="76" t="s">
        <v>4235</v>
      </c>
      <c r="Q733" s="76" t="s">
        <v>3743</v>
      </c>
      <c r="R733" s="76" t="s">
        <v>4208</v>
      </c>
      <c r="S733" s="76" t="s">
        <v>633</v>
      </c>
      <c r="T733" s="76" t="s">
        <v>458</v>
      </c>
      <c r="U733" s="76" t="s">
        <v>460</v>
      </c>
      <c r="V733" s="76" t="s">
        <v>461</v>
      </c>
      <c r="W733" s="76" t="s">
        <v>462</v>
      </c>
      <c r="X733" s="76" t="s">
        <v>463</v>
      </c>
      <c r="Y733" s="76" t="s">
        <v>464</v>
      </c>
      <c r="Z733" s="76" t="s">
        <v>465</v>
      </c>
      <c r="AA733" s="76" t="s">
        <v>4319</v>
      </c>
      <c r="AB733" s="76">
        <v>628</v>
      </c>
    </row>
    <row r="734" spans="1:28" ht="18.75" customHeight="1" x14ac:dyDescent="0.55000000000000004">
      <c r="A734" s="101">
        <v>314038</v>
      </c>
      <c r="B734" s="76" t="s">
        <v>4237</v>
      </c>
      <c r="C734" s="76" t="s">
        <v>649</v>
      </c>
      <c r="D734" s="76" t="s">
        <v>458</v>
      </c>
      <c r="E734" s="76" t="s">
        <v>647</v>
      </c>
      <c r="F734" s="76" t="s">
        <v>627</v>
      </c>
      <c r="G734" s="106">
        <v>45620</v>
      </c>
      <c r="H734" s="106">
        <v>45620</v>
      </c>
      <c r="I734" s="76" t="s">
        <v>4238</v>
      </c>
      <c r="J734" s="76">
        <v>2</v>
      </c>
      <c r="K734" s="76" t="s">
        <v>4239</v>
      </c>
      <c r="L734" s="76" t="s">
        <v>651</v>
      </c>
      <c r="M734" s="76" t="s">
        <v>4240</v>
      </c>
      <c r="N734" s="76" t="s">
        <v>1007</v>
      </c>
      <c r="O734" s="76" t="s">
        <v>997</v>
      </c>
      <c r="P734" s="76" t="s">
        <v>4241</v>
      </c>
      <c r="Q734" s="76" t="s">
        <v>4242</v>
      </c>
      <c r="R734" s="76" t="s">
        <v>4208</v>
      </c>
      <c r="S734" s="76" t="s">
        <v>633</v>
      </c>
      <c r="T734" s="76" t="s">
        <v>458</v>
      </c>
      <c r="U734" s="76" t="s">
        <v>460</v>
      </c>
      <c r="V734" s="76" t="s">
        <v>461</v>
      </c>
      <c r="W734" s="76" t="s">
        <v>462</v>
      </c>
      <c r="X734" s="76" t="s">
        <v>463</v>
      </c>
      <c r="Y734" s="76" t="s">
        <v>464</v>
      </c>
      <c r="Z734" s="76" t="s">
        <v>465</v>
      </c>
      <c r="AA734" s="76" t="s">
        <v>4323</v>
      </c>
      <c r="AB734" s="76">
        <v>629</v>
      </c>
    </row>
    <row r="735" spans="1:28" ht="18.75" customHeight="1" x14ac:dyDescent="0.55000000000000004">
      <c r="A735" s="101">
        <v>314039</v>
      </c>
      <c r="B735" s="76" t="s">
        <v>1102</v>
      </c>
      <c r="C735" s="76" t="s">
        <v>633</v>
      </c>
      <c r="D735" s="76" t="s">
        <v>458</v>
      </c>
      <c r="E735" s="76" t="s">
        <v>647</v>
      </c>
      <c r="F735" s="76" t="s">
        <v>627</v>
      </c>
      <c r="G735" s="106">
        <v>45633</v>
      </c>
      <c r="H735" s="106">
        <v>45633</v>
      </c>
      <c r="I735" s="76" t="s">
        <v>4244</v>
      </c>
      <c r="J735" s="76">
        <v>1</v>
      </c>
      <c r="K735" s="76" t="s">
        <v>4245</v>
      </c>
      <c r="L735" s="76" t="s">
        <v>4246</v>
      </c>
      <c r="M735" s="76" t="s">
        <v>653</v>
      </c>
      <c r="N735" s="76" t="s">
        <v>1007</v>
      </c>
      <c r="O735" s="76" t="s">
        <v>997</v>
      </c>
      <c r="P735" s="76" t="s">
        <v>4247</v>
      </c>
      <c r="Q735" s="76" t="s">
        <v>1637</v>
      </c>
      <c r="R735" s="76" t="s">
        <v>4208</v>
      </c>
      <c r="S735" s="76" t="s">
        <v>633</v>
      </c>
      <c r="T735" s="76" t="s">
        <v>458</v>
      </c>
      <c r="U735" s="76" t="s">
        <v>460</v>
      </c>
      <c r="V735" s="76" t="s">
        <v>461</v>
      </c>
      <c r="W735" s="76" t="s">
        <v>462</v>
      </c>
      <c r="X735" s="76" t="s">
        <v>463</v>
      </c>
      <c r="Y735" s="76" t="s">
        <v>464</v>
      </c>
      <c r="Z735" s="76" t="s">
        <v>465</v>
      </c>
      <c r="AA735" s="76" t="s">
        <v>4329</v>
      </c>
      <c r="AB735" s="76">
        <v>630</v>
      </c>
    </row>
    <row r="736" spans="1:28" ht="18.75" customHeight="1" x14ac:dyDescent="0.55000000000000004">
      <c r="A736" s="101">
        <v>314040</v>
      </c>
      <c r="B736" s="76" t="s">
        <v>4249</v>
      </c>
      <c r="C736" s="76" t="s">
        <v>633</v>
      </c>
      <c r="D736" s="76" t="s">
        <v>458</v>
      </c>
      <c r="E736" s="76" t="s">
        <v>647</v>
      </c>
      <c r="F736" s="76" t="s">
        <v>627</v>
      </c>
      <c r="G736" s="106">
        <v>45634</v>
      </c>
      <c r="H736" s="106">
        <v>45634</v>
      </c>
      <c r="I736" s="76" t="s">
        <v>4250</v>
      </c>
      <c r="J736" s="76">
        <v>1</v>
      </c>
      <c r="K736" s="76" t="s">
        <v>4251</v>
      </c>
      <c r="L736" s="76" t="s">
        <v>651</v>
      </c>
      <c r="M736" s="76" t="s">
        <v>4252</v>
      </c>
      <c r="N736" s="76" t="s">
        <v>1007</v>
      </c>
      <c r="O736" s="76" t="s">
        <v>997</v>
      </c>
      <c r="P736" s="76" t="s">
        <v>4253</v>
      </c>
      <c r="Q736" s="76" t="s">
        <v>4089</v>
      </c>
      <c r="R736" s="76" t="s">
        <v>4208</v>
      </c>
      <c r="S736" s="76" t="s">
        <v>633</v>
      </c>
      <c r="T736" s="76" t="s">
        <v>458</v>
      </c>
      <c r="U736" s="76" t="s">
        <v>460</v>
      </c>
      <c r="V736" s="76" t="s">
        <v>461</v>
      </c>
      <c r="W736" s="76" t="s">
        <v>462</v>
      </c>
      <c r="X736" s="76" t="s">
        <v>463</v>
      </c>
      <c r="Y736" s="76" t="s">
        <v>464</v>
      </c>
      <c r="Z736" s="76" t="s">
        <v>465</v>
      </c>
      <c r="AA736" s="76" t="s">
        <v>4334</v>
      </c>
      <c r="AB736" s="76">
        <v>335</v>
      </c>
    </row>
    <row r="737" spans="1:28" ht="18.75" customHeight="1" x14ac:dyDescent="0.55000000000000004">
      <c r="A737" s="101">
        <v>314041</v>
      </c>
      <c r="B737" s="76" t="s">
        <v>4255</v>
      </c>
      <c r="C737" s="76" t="s">
        <v>633</v>
      </c>
      <c r="D737" s="76" t="s">
        <v>458</v>
      </c>
      <c r="E737" s="76" t="s">
        <v>647</v>
      </c>
      <c r="F737" s="76" t="s">
        <v>627</v>
      </c>
      <c r="G737" s="106">
        <v>45640</v>
      </c>
      <c r="H737" s="106">
        <v>45640</v>
      </c>
      <c r="I737" s="76" t="s">
        <v>4256</v>
      </c>
      <c r="J737" s="76">
        <v>1</v>
      </c>
      <c r="K737" s="76" t="s">
        <v>4257</v>
      </c>
      <c r="L737" s="76" t="s">
        <v>4258</v>
      </c>
      <c r="M737" s="76" t="s">
        <v>679</v>
      </c>
      <c r="N737" s="76" t="s">
        <v>1007</v>
      </c>
      <c r="O737" s="76" t="s">
        <v>997</v>
      </c>
      <c r="P737" s="76" t="s">
        <v>4259</v>
      </c>
      <c r="Q737" s="76" t="s">
        <v>670</v>
      </c>
      <c r="R737" s="76" t="s">
        <v>4208</v>
      </c>
      <c r="S737" s="76" t="s">
        <v>633</v>
      </c>
      <c r="T737" s="76" t="s">
        <v>458</v>
      </c>
      <c r="U737" s="76" t="s">
        <v>460</v>
      </c>
      <c r="V737" s="76" t="s">
        <v>461</v>
      </c>
      <c r="W737" s="76" t="s">
        <v>462</v>
      </c>
      <c r="X737" s="76" t="s">
        <v>463</v>
      </c>
      <c r="Y737" s="76" t="s">
        <v>464</v>
      </c>
      <c r="Z737" s="76" t="s">
        <v>465</v>
      </c>
      <c r="AA737" s="76" t="s">
        <v>4340</v>
      </c>
      <c r="AB737" s="76">
        <v>336</v>
      </c>
    </row>
    <row r="738" spans="1:28" ht="18.75" customHeight="1" x14ac:dyDescent="0.55000000000000004">
      <c r="A738" s="101">
        <v>314042</v>
      </c>
      <c r="B738" s="76" t="s">
        <v>4261</v>
      </c>
      <c r="C738" s="76" t="s">
        <v>633</v>
      </c>
      <c r="D738" s="76" t="s">
        <v>458</v>
      </c>
      <c r="E738" s="76" t="s">
        <v>647</v>
      </c>
      <c r="F738" s="76" t="s">
        <v>627</v>
      </c>
      <c r="G738" s="106">
        <v>45641</v>
      </c>
      <c r="H738" s="106">
        <v>46006</v>
      </c>
      <c r="I738" s="76" t="s">
        <v>4262</v>
      </c>
      <c r="J738" s="76">
        <v>1</v>
      </c>
      <c r="K738" s="76" t="s">
        <v>4263</v>
      </c>
      <c r="L738" s="76" t="s">
        <v>1011</v>
      </c>
      <c r="M738" s="76" t="s">
        <v>668</v>
      </c>
      <c r="N738" s="76" t="s">
        <v>4264</v>
      </c>
      <c r="O738" s="76" t="s">
        <v>997</v>
      </c>
      <c r="P738" s="76" t="s">
        <v>4265</v>
      </c>
      <c r="Q738" s="76" t="s">
        <v>630</v>
      </c>
      <c r="R738" s="76" t="s">
        <v>4208</v>
      </c>
      <c r="S738" s="76" t="s">
        <v>633</v>
      </c>
      <c r="T738" s="76" t="s">
        <v>458</v>
      </c>
      <c r="U738" s="76" t="s">
        <v>460</v>
      </c>
      <c r="V738" s="76" t="s">
        <v>461</v>
      </c>
      <c r="W738" s="76" t="s">
        <v>462</v>
      </c>
      <c r="X738" s="76" t="s">
        <v>463</v>
      </c>
      <c r="Y738" s="76" t="s">
        <v>464</v>
      </c>
      <c r="Z738" s="76" t="s">
        <v>465</v>
      </c>
      <c r="AA738" s="76" t="s">
        <v>4346</v>
      </c>
      <c r="AB738" s="76">
        <v>491</v>
      </c>
    </row>
    <row r="739" spans="1:28" ht="18.75" customHeight="1" x14ac:dyDescent="0.55000000000000004">
      <c r="A739" s="101">
        <v>314043</v>
      </c>
      <c r="B739" s="76" t="s">
        <v>4267</v>
      </c>
      <c r="C739" s="76" t="s">
        <v>633</v>
      </c>
      <c r="D739" s="76" t="s">
        <v>458</v>
      </c>
      <c r="E739" s="76" t="s">
        <v>647</v>
      </c>
      <c r="F739" s="76" t="s">
        <v>627</v>
      </c>
      <c r="G739" s="106">
        <v>45703</v>
      </c>
      <c r="H739" s="106">
        <v>45703</v>
      </c>
      <c r="I739" s="76" t="s">
        <v>4268</v>
      </c>
      <c r="J739" s="76">
        <v>1</v>
      </c>
      <c r="K739" s="76" t="s">
        <v>4263</v>
      </c>
      <c r="L739" s="76" t="s">
        <v>1011</v>
      </c>
      <c r="M739" s="76" t="s">
        <v>668</v>
      </c>
      <c r="N739" s="76" t="s">
        <v>4264</v>
      </c>
      <c r="O739" s="76" t="s">
        <v>997</v>
      </c>
      <c r="P739" s="76" t="s">
        <v>4269</v>
      </c>
      <c r="Q739" s="76" t="s">
        <v>630</v>
      </c>
      <c r="R739" s="76" t="s">
        <v>4208</v>
      </c>
      <c r="S739" s="76" t="s">
        <v>633</v>
      </c>
      <c r="T739" s="76" t="s">
        <v>458</v>
      </c>
      <c r="U739" s="76" t="s">
        <v>460</v>
      </c>
      <c r="V739" s="76" t="s">
        <v>461</v>
      </c>
      <c r="W739" s="76" t="s">
        <v>462</v>
      </c>
      <c r="X739" s="76" t="s">
        <v>463</v>
      </c>
      <c r="Y739" s="76" t="s">
        <v>464</v>
      </c>
      <c r="Z739" s="76" t="s">
        <v>465</v>
      </c>
      <c r="AA739" s="76" t="s">
        <v>4351</v>
      </c>
      <c r="AB739" s="76">
        <v>337</v>
      </c>
    </row>
    <row r="740" spans="1:28" ht="18.75" customHeight="1" x14ac:dyDescent="0.55000000000000004">
      <c r="A740" s="101">
        <v>314044</v>
      </c>
      <c r="B740" s="76" t="s">
        <v>4271</v>
      </c>
      <c r="C740" s="76" t="s">
        <v>633</v>
      </c>
      <c r="D740" s="76" t="s">
        <v>458</v>
      </c>
      <c r="E740" s="76" t="s">
        <v>647</v>
      </c>
      <c r="F740" s="76" t="s">
        <v>627</v>
      </c>
      <c r="G740" s="106">
        <v>45648</v>
      </c>
      <c r="H740" s="106">
        <v>45648</v>
      </c>
      <c r="I740" s="76" t="s">
        <v>4272</v>
      </c>
      <c r="J740" s="76">
        <v>1</v>
      </c>
      <c r="K740" s="76" t="s">
        <v>4273</v>
      </c>
      <c r="L740" s="76" t="s">
        <v>651</v>
      </c>
      <c r="M740" s="76" t="s">
        <v>676</v>
      </c>
      <c r="N740" s="76" t="s">
        <v>1007</v>
      </c>
      <c r="O740" s="76" t="s">
        <v>629</v>
      </c>
      <c r="P740" s="76" t="s">
        <v>4274</v>
      </c>
      <c r="Q740" s="76" t="s">
        <v>4275</v>
      </c>
      <c r="R740" s="76" t="s">
        <v>4208</v>
      </c>
      <c r="S740" s="76" t="s">
        <v>633</v>
      </c>
      <c r="T740" s="76" t="s">
        <v>458</v>
      </c>
      <c r="U740" s="76" t="s">
        <v>460</v>
      </c>
      <c r="V740" s="76" t="s">
        <v>461</v>
      </c>
      <c r="W740" s="76" t="s">
        <v>462</v>
      </c>
      <c r="X740" s="76" t="s">
        <v>463</v>
      </c>
      <c r="Y740" s="76" t="s">
        <v>464</v>
      </c>
      <c r="Z740" s="76" t="s">
        <v>465</v>
      </c>
      <c r="AA740" s="76" t="s">
        <v>4353</v>
      </c>
      <c r="AB740" s="76">
        <v>407</v>
      </c>
    </row>
    <row r="741" spans="1:28" ht="18.75" customHeight="1" x14ac:dyDescent="0.55000000000000004">
      <c r="A741" s="101">
        <v>314045</v>
      </c>
      <c r="B741" s="76" t="s">
        <v>1103</v>
      </c>
      <c r="C741" s="76" t="s">
        <v>649</v>
      </c>
      <c r="D741" s="76" t="s">
        <v>458</v>
      </c>
      <c r="E741" s="76" t="s">
        <v>647</v>
      </c>
      <c r="F741" s="76" t="s">
        <v>627</v>
      </c>
      <c r="G741" s="106">
        <v>45652</v>
      </c>
      <c r="H741" s="106">
        <v>45652</v>
      </c>
      <c r="I741" s="76" t="s">
        <v>4277</v>
      </c>
      <c r="J741" s="76">
        <v>2</v>
      </c>
      <c r="K741" s="76" t="s">
        <v>4278</v>
      </c>
      <c r="L741" s="76" t="s">
        <v>651</v>
      </c>
      <c r="M741" s="76" t="s">
        <v>4240</v>
      </c>
      <c r="N741" s="76" t="s">
        <v>1007</v>
      </c>
      <c r="O741" s="76" t="s">
        <v>997</v>
      </c>
      <c r="P741" s="76" t="s">
        <v>4279</v>
      </c>
      <c r="Q741" s="76" t="s">
        <v>4280</v>
      </c>
      <c r="R741" s="76" t="s">
        <v>4208</v>
      </c>
      <c r="S741" s="76" t="s">
        <v>633</v>
      </c>
      <c r="T741" s="76" t="s">
        <v>458</v>
      </c>
      <c r="U741" s="76" t="s">
        <v>460</v>
      </c>
      <c r="V741" s="76" t="s">
        <v>461</v>
      </c>
      <c r="W741" s="76" t="s">
        <v>462</v>
      </c>
      <c r="X741" s="76" t="s">
        <v>463</v>
      </c>
      <c r="Y741" s="76" t="s">
        <v>464</v>
      </c>
      <c r="Z741" s="76" t="s">
        <v>465</v>
      </c>
      <c r="AA741" s="76" t="s">
        <v>4357</v>
      </c>
      <c r="AB741" s="76">
        <v>735</v>
      </c>
    </row>
    <row r="742" spans="1:28" ht="18.75" customHeight="1" x14ac:dyDescent="0.55000000000000004">
      <c r="A742" s="101">
        <v>314046</v>
      </c>
      <c r="B742" s="76" t="s">
        <v>1520</v>
      </c>
      <c r="C742" s="76" t="s">
        <v>640</v>
      </c>
      <c r="D742" s="76" t="s">
        <v>458</v>
      </c>
      <c r="E742" s="76" t="s">
        <v>647</v>
      </c>
      <c r="F742" s="76" t="s">
        <v>627</v>
      </c>
      <c r="G742" s="106">
        <v>45679</v>
      </c>
      <c r="H742" s="106">
        <v>45714</v>
      </c>
      <c r="I742" s="76" t="s">
        <v>4282</v>
      </c>
      <c r="J742" s="76">
        <v>2</v>
      </c>
      <c r="K742" s="76" t="s">
        <v>4283</v>
      </c>
      <c r="L742" s="76" t="s">
        <v>4284</v>
      </c>
      <c r="M742" s="76" t="s">
        <v>706</v>
      </c>
      <c r="N742" s="76" t="s">
        <v>1007</v>
      </c>
      <c r="O742" s="76" t="s">
        <v>997</v>
      </c>
      <c r="P742" s="76" t="s">
        <v>4285</v>
      </c>
      <c r="Q742" s="76" t="s">
        <v>672</v>
      </c>
      <c r="R742" s="76" t="s">
        <v>4208</v>
      </c>
      <c r="S742" s="76" t="s">
        <v>633</v>
      </c>
      <c r="T742" s="76" t="s">
        <v>458</v>
      </c>
      <c r="U742" s="76" t="s">
        <v>460</v>
      </c>
      <c r="V742" s="76" t="s">
        <v>461</v>
      </c>
      <c r="W742" s="76" t="s">
        <v>462</v>
      </c>
      <c r="X742" s="76" t="s">
        <v>463</v>
      </c>
      <c r="Y742" s="76" t="s">
        <v>464</v>
      </c>
      <c r="Z742" s="76" t="s">
        <v>465</v>
      </c>
      <c r="AA742" s="76" t="s">
        <v>4362</v>
      </c>
      <c r="AB742" s="76">
        <v>338</v>
      </c>
    </row>
    <row r="743" spans="1:28" ht="18.75" customHeight="1" x14ac:dyDescent="0.55000000000000004">
      <c r="A743" s="101">
        <v>314047</v>
      </c>
      <c r="B743" s="76" t="s">
        <v>1104</v>
      </c>
      <c r="C743" s="76" t="s">
        <v>649</v>
      </c>
      <c r="D743" s="76" t="s">
        <v>458</v>
      </c>
      <c r="E743" s="76" t="s">
        <v>647</v>
      </c>
      <c r="F743" s="76" t="s">
        <v>627</v>
      </c>
      <c r="G743" s="106">
        <v>45724</v>
      </c>
      <c r="H743" s="106">
        <v>45724</v>
      </c>
      <c r="I743" s="76" t="s">
        <v>4287</v>
      </c>
      <c r="J743" s="76">
        <v>2</v>
      </c>
      <c r="K743" s="76" t="s">
        <v>4288</v>
      </c>
      <c r="L743" s="76" t="s">
        <v>4289</v>
      </c>
      <c r="M743" s="76" t="s">
        <v>1009</v>
      </c>
      <c r="N743" s="76" t="s">
        <v>1007</v>
      </c>
      <c r="O743" s="76" t="s">
        <v>997</v>
      </c>
      <c r="P743" s="76" t="s">
        <v>4290</v>
      </c>
      <c r="Q743" s="76" t="s">
        <v>672</v>
      </c>
      <c r="R743" s="76" t="s">
        <v>4208</v>
      </c>
      <c r="S743" s="76" t="s">
        <v>633</v>
      </c>
      <c r="T743" s="76" t="s">
        <v>458</v>
      </c>
      <c r="U743" s="76" t="s">
        <v>460</v>
      </c>
      <c r="V743" s="76" t="s">
        <v>461</v>
      </c>
      <c r="W743" s="76" t="s">
        <v>462</v>
      </c>
      <c r="X743" s="76" t="s">
        <v>463</v>
      </c>
      <c r="Y743" s="76" t="s">
        <v>464</v>
      </c>
      <c r="Z743" s="76" t="s">
        <v>465</v>
      </c>
      <c r="AA743" s="76" t="s">
        <v>4368</v>
      </c>
      <c r="AB743" s="76">
        <v>339</v>
      </c>
    </row>
    <row r="744" spans="1:28" ht="18.75" customHeight="1" x14ac:dyDescent="0.55000000000000004">
      <c r="A744" s="101">
        <v>314048</v>
      </c>
      <c r="B744" s="76" t="s">
        <v>1105</v>
      </c>
      <c r="C744" s="76" t="s">
        <v>633</v>
      </c>
      <c r="D744" s="76" t="s">
        <v>458</v>
      </c>
      <c r="E744" s="76" t="s">
        <v>647</v>
      </c>
      <c r="F744" s="76" t="s">
        <v>627</v>
      </c>
      <c r="G744" s="106">
        <v>45738</v>
      </c>
      <c r="H744" s="106">
        <v>45738</v>
      </c>
      <c r="I744" s="76" t="s">
        <v>4292</v>
      </c>
      <c r="J744" s="76">
        <v>1</v>
      </c>
      <c r="K744" s="76" t="s">
        <v>4293</v>
      </c>
      <c r="L744" s="76" t="s">
        <v>4130</v>
      </c>
      <c r="M744" s="76" t="s">
        <v>679</v>
      </c>
      <c r="N744" s="76" t="s">
        <v>1007</v>
      </c>
      <c r="O744" s="76" t="s">
        <v>997</v>
      </c>
      <c r="P744" s="76" t="s">
        <v>4294</v>
      </c>
      <c r="Q744" s="76" t="s">
        <v>630</v>
      </c>
      <c r="R744" s="76" t="s">
        <v>4208</v>
      </c>
      <c r="S744" s="76" t="s">
        <v>633</v>
      </c>
      <c r="T744" s="76" t="s">
        <v>458</v>
      </c>
      <c r="U744" s="76" t="s">
        <v>460</v>
      </c>
      <c r="V744" s="76" t="s">
        <v>461</v>
      </c>
      <c r="W744" s="76" t="s">
        <v>462</v>
      </c>
      <c r="X744" s="76" t="s">
        <v>463</v>
      </c>
      <c r="Y744" s="76" t="s">
        <v>464</v>
      </c>
      <c r="Z744" s="76" t="s">
        <v>465</v>
      </c>
      <c r="AA744" s="76" t="s">
        <v>4372</v>
      </c>
      <c r="AB744" s="76">
        <v>340</v>
      </c>
    </row>
    <row r="745" spans="1:28" ht="18.75" customHeight="1" x14ac:dyDescent="0.55000000000000004">
      <c r="A745" s="109">
        <v>317001</v>
      </c>
      <c r="B745" s="76" t="s">
        <v>4296</v>
      </c>
      <c r="C745" s="76" t="s">
        <v>640</v>
      </c>
      <c r="D745" s="76" t="s">
        <v>472</v>
      </c>
      <c r="E745" s="76" t="s">
        <v>626</v>
      </c>
      <c r="F745" s="76" t="s">
        <v>635</v>
      </c>
      <c r="G745" s="106">
        <v>45406</v>
      </c>
      <c r="H745" s="106">
        <v>45407</v>
      </c>
      <c r="I745" s="76" t="s">
        <v>4297</v>
      </c>
      <c r="J745" s="76">
        <v>2</v>
      </c>
      <c r="K745" s="76" t="s">
        <v>4298</v>
      </c>
      <c r="L745" s="76" t="s">
        <v>1022</v>
      </c>
      <c r="M745" s="76" t="s">
        <v>698</v>
      </c>
      <c r="N745" s="76" t="s">
        <v>4299</v>
      </c>
      <c r="O745" s="76" t="s">
        <v>997</v>
      </c>
      <c r="P745" s="76" t="s">
        <v>4300</v>
      </c>
      <c r="Q745" s="76" t="s">
        <v>1019</v>
      </c>
      <c r="R745" s="76" t="s">
        <v>1539</v>
      </c>
      <c r="S745" s="76" t="s">
        <v>4301</v>
      </c>
      <c r="T745" s="76" t="s">
        <v>472</v>
      </c>
      <c r="U745" s="76" t="s">
        <v>473</v>
      </c>
      <c r="V745" s="76" t="s">
        <v>474</v>
      </c>
      <c r="W745" s="76" t="s">
        <v>475</v>
      </c>
      <c r="X745" s="76" t="s">
        <v>476</v>
      </c>
      <c r="Y745" s="76" t="s">
        <v>1341</v>
      </c>
      <c r="Z745" s="76" t="s">
        <v>1070</v>
      </c>
      <c r="AA745" s="76" t="s">
        <v>4375</v>
      </c>
      <c r="AB745" s="76">
        <v>341</v>
      </c>
    </row>
    <row r="746" spans="1:28" ht="18.75" customHeight="1" x14ac:dyDescent="0.55000000000000004">
      <c r="A746" s="109">
        <v>317002</v>
      </c>
      <c r="B746" s="76" t="s">
        <v>4303</v>
      </c>
      <c r="C746" s="76" t="s">
        <v>640</v>
      </c>
      <c r="D746" s="76" t="s">
        <v>472</v>
      </c>
      <c r="E746" s="76" t="s">
        <v>626</v>
      </c>
      <c r="F746" s="76" t="s">
        <v>635</v>
      </c>
      <c r="G746" s="106">
        <v>45413</v>
      </c>
      <c r="H746" s="106">
        <v>45414</v>
      </c>
      <c r="I746" s="76" t="s">
        <v>4304</v>
      </c>
      <c r="J746" s="76">
        <v>2</v>
      </c>
      <c r="K746" s="76" t="s">
        <v>4305</v>
      </c>
      <c r="L746" s="76" t="s">
        <v>1020</v>
      </c>
      <c r="M746" s="76" t="s">
        <v>698</v>
      </c>
      <c r="N746" s="76" t="s">
        <v>4299</v>
      </c>
      <c r="O746" s="76" t="s">
        <v>997</v>
      </c>
      <c r="P746" s="76" t="s">
        <v>4300</v>
      </c>
      <c r="Q746" s="76" t="s">
        <v>1021</v>
      </c>
      <c r="R746" s="76" t="s">
        <v>1539</v>
      </c>
      <c r="S746" s="76" t="s">
        <v>4306</v>
      </c>
      <c r="T746" s="76" t="s">
        <v>472</v>
      </c>
      <c r="U746" s="76" t="s">
        <v>473</v>
      </c>
      <c r="V746" s="76" t="s">
        <v>474</v>
      </c>
      <c r="W746" s="76" t="s">
        <v>475</v>
      </c>
      <c r="X746" s="76" t="s">
        <v>476</v>
      </c>
      <c r="Y746" s="76" t="s">
        <v>1341</v>
      </c>
      <c r="Z746" s="76" t="s">
        <v>1070</v>
      </c>
      <c r="AA746" s="76" t="s">
        <v>4379</v>
      </c>
      <c r="AB746" s="76">
        <v>342</v>
      </c>
    </row>
    <row r="747" spans="1:28" ht="18.75" customHeight="1" x14ac:dyDescent="0.55000000000000004">
      <c r="A747" s="109">
        <v>317003</v>
      </c>
      <c r="B747" s="76" t="s">
        <v>4308</v>
      </c>
      <c r="C747" s="76" t="s">
        <v>640</v>
      </c>
      <c r="D747" s="76" t="s">
        <v>472</v>
      </c>
      <c r="E747" s="76" t="s">
        <v>626</v>
      </c>
      <c r="F747" s="76" t="s">
        <v>635</v>
      </c>
      <c r="G747" s="106">
        <v>45419</v>
      </c>
      <c r="H747" s="106">
        <v>45421</v>
      </c>
      <c r="I747" s="76" t="s">
        <v>4309</v>
      </c>
      <c r="J747" s="76">
        <v>3</v>
      </c>
      <c r="K747" s="76" t="s">
        <v>4310</v>
      </c>
      <c r="L747" s="76" t="s">
        <v>4311</v>
      </c>
      <c r="M747" s="76" t="s">
        <v>668</v>
      </c>
      <c r="N747" s="76" t="s">
        <v>4299</v>
      </c>
      <c r="O747" s="76" t="s">
        <v>997</v>
      </c>
      <c r="P747" s="76" t="s">
        <v>4300</v>
      </c>
      <c r="Q747" s="76" t="s">
        <v>1021</v>
      </c>
      <c r="R747" s="76" t="s">
        <v>1539</v>
      </c>
      <c r="S747" s="76" t="s">
        <v>4312</v>
      </c>
      <c r="T747" s="76" t="s">
        <v>472</v>
      </c>
      <c r="U747" s="76" t="s">
        <v>473</v>
      </c>
      <c r="V747" s="76" t="s">
        <v>474</v>
      </c>
      <c r="W747" s="76" t="s">
        <v>475</v>
      </c>
      <c r="X747" s="76" t="s">
        <v>476</v>
      </c>
      <c r="Y747" s="76" t="s">
        <v>1341</v>
      </c>
      <c r="Z747" s="76" t="s">
        <v>1070</v>
      </c>
      <c r="AA747" s="76" t="s">
        <v>4383</v>
      </c>
      <c r="AB747" s="76">
        <v>343</v>
      </c>
    </row>
    <row r="748" spans="1:28" ht="18.75" customHeight="1" x14ac:dyDescent="0.55000000000000004">
      <c r="A748" s="109">
        <v>317004</v>
      </c>
      <c r="B748" s="76" t="s">
        <v>4314</v>
      </c>
      <c r="C748" s="76" t="s">
        <v>640</v>
      </c>
      <c r="D748" s="76" t="s">
        <v>472</v>
      </c>
      <c r="E748" s="76" t="s">
        <v>626</v>
      </c>
      <c r="F748" s="76" t="s">
        <v>635</v>
      </c>
      <c r="G748" s="106">
        <v>45421</v>
      </c>
      <c r="H748" s="106">
        <v>45422</v>
      </c>
      <c r="I748" s="76" t="s">
        <v>4315</v>
      </c>
      <c r="J748" s="76">
        <v>2</v>
      </c>
      <c r="K748" s="76" t="s">
        <v>4316</v>
      </c>
      <c r="L748" s="76" t="s">
        <v>4317</v>
      </c>
      <c r="M748" s="76" t="s">
        <v>698</v>
      </c>
      <c r="N748" s="76" t="s">
        <v>4299</v>
      </c>
      <c r="O748" s="76" t="s">
        <v>997</v>
      </c>
      <c r="P748" s="76" t="s">
        <v>4300</v>
      </c>
      <c r="Q748" s="76" t="s">
        <v>1021</v>
      </c>
      <c r="R748" s="76" t="s">
        <v>1539</v>
      </c>
      <c r="S748" s="76" t="s">
        <v>4318</v>
      </c>
      <c r="T748" s="76" t="s">
        <v>472</v>
      </c>
      <c r="U748" s="76" t="s">
        <v>473</v>
      </c>
      <c r="V748" s="76" t="s">
        <v>474</v>
      </c>
      <c r="W748" s="76" t="s">
        <v>475</v>
      </c>
      <c r="X748" s="76" t="s">
        <v>476</v>
      </c>
      <c r="Y748" s="76" t="s">
        <v>1341</v>
      </c>
      <c r="Z748" s="76" t="s">
        <v>1070</v>
      </c>
      <c r="AA748" s="76" t="s">
        <v>4387</v>
      </c>
      <c r="AB748" s="76">
        <v>344</v>
      </c>
    </row>
    <row r="749" spans="1:28" ht="18.75" customHeight="1" x14ac:dyDescent="0.55000000000000004">
      <c r="A749" s="109">
        <v>317005</v>
      </c>
      <c r="B749" s="76" t="s">
        <v>1059</v>
      </c>
      <c r="C749" s="76" t="s">
        <v>640</v>
      </c>
      <c r="D749" s="76" t="s">
        <v>472</v>
      </c>
      <c r="E749" s="76" t="s">
        <v>626</v>
      </c>
      <c r="F749" s="76" t="s">
        <v>635</v>
      </c>
      <c r="G749" s="106">
        <v>45427</v>
      </c>
      <c r="H749" s="106">
        <v>45428</v>
      </c>
      <c r="I749" s="76" t="s">
        <v>4320</v>
      </c>
      <c r="J749" s="76">
        <v>2</v>
      </c>
      <c r="K749" s="76" t="s">
        <v>4321</v>
      </c>
      <c r="L749" s="76" t="s">
        <v>4322</v>
      </c>
      <c r="M749" s="76" t="s">
        <v>698</v>
      </c>
      <c r="N749" s="76" t="s">
        <v>4299</v>
      </c>
      <c r="O749" s="76" t="s">
        <v>997</v>
      </c>
      <c r="P749" s="76" t="s">
        <v>4300</v>
      </c>
      <c r="Q749" s="76" t="s">
        <v>1019</v>
      </c>
      <c r="R749" s="76" t="s">
        <v>1539</v>
      </c>
      <c r="S749" s="76" t="s">
        <v>633</v>
      </c>
      <c r="T749" s="76" t="s">
        <v>472</v>
      </c>
      <c r="U749" s="76" t="s">
        <v>473</v>
      </c>
      <c r="V749" s="76" t="s">
        <v>474</v>
      </c>
      <c r="W749" s="76" t="s">
        <v>475</v>
      </c>
      <c r="X749" s="76" t="s">
        <v>476</v>
      </c>
      <c r="Y749" s="76" t="s">
        <v>1341</v>
      </c>
      <c r="Z749" s="76" t="s">
        <v>1070</v>
      </c>
      <c r="AA749" s="76" t="s">
        <v>4392</v>
      </c>
      <c r="AB749" s="76">
        <v>345</v>
      </c>
    </row>
    <row r="750" spans="1:28" ht="18.75" customHeight="1" x14ac:dyDescent="0.55000000000000004">
      <c r="A750" s="109">
        <v>317006</v>
      </c>
      <c r="B750" s="76" t="s">
        <v>4324</v>
      </c>
      <c r="C750" s="76" t="s">
        <v>640</v>
      </c>
      <c r="D750" s="76" t="s">
        <v>472</v>
      </c>
      <c r="E750" s="76" t="s">
        <v>626</v>
      </c>
      <c r="F750" s="76" t="s">
        <v>635</v>
      </c>
      <c r="G750" s="106">
        <v>45428</v>
      </c>
      <c r="H750" s="106">
        <v>45429</v>
      </c>
      <c r="I750" s="76" t="s">
        <v>4325</v>
      </c>
      <c r="J750" s="76">
        <v>2</v>
      </c>
      <c r="K750" s="76" t="s">
        <v>4326</v>
      </c>
      <c r="L750" s="76" t="s">
        <v>4327</v>
      </c>
      <c r="M750" s="76" t="s">
        <v>698</v>
      </c>
      <c r="N750" s="76" t="s">
        <v>4299</v>
      </c>
      <c r="O750" s="76" t="s">
        <v>997</v>
      </c>
      <c r="P750" s="76" t="s">
        <v>4300</v>
      </c>
      <c r="Q750" s="76" t="s">
        <v>1021</v>
      </c>
      <c r="R750" s="76" t="s">
        <v>1539</v>
      </c>
      <c r="S750" s="76" t="s">
        <v>4328</v>
      </c>
      <c r="T750" s="76" t="s">
        <v>472</v>
      </c>
      <c r="U750" s="76" t="s">
        <v>473</v>
      </c>
      <c r="V750" s="76" t="s">
        <v>474</v>
      </c>
      <c r="W750" s="76" t="s">
        <v>475</v>
      </c>
      <c r="X750" s="76" t="s">
        <v>476</v>
      </c>
      <c r="Y750" s="76" t="s">
        <v>1341</v>
      </c>
      <c r="Z750" s="76" t="s">
        <v>1070</v>
      </c>
      <c r="AA750" s="76" t="s">
        <v>4394</v>
      </c>
      <c r="AB750" s="76">
        <v>346</v>
      </c>
    </row>
    <row r="751" spans="1:28" ht="18.75" customHeight="1" x14ac:dyDescent="0.55000000000000004">
      <c r="A751" s="109">
        <v>317007</v>
      </c>
      <c r="B751" s="76" t="s">
        <v>4330</v>
      </c>
      <c r="C751" s="76" t="s">
        <v>640</v>
      </c>
      <c r="D751" s="76" t="s">
        <v>472</v>
      </c>
      <c r="E751" s="76" t="s">
        <v>626</v>
      </c>
      <c r="F751" s="76" t="s">
        <v>635</v>
      </c>
      <c r="G751" s="106">
        <v>45440</v>
      </c>
      <c r="H751" s="106">
        <v>45442</v>
      </c>
      <c r="I751" s="76" t="s">
        <v>4331</v>
      </c>
      <c r="J751" s="76">
        <v>3</v>
      </c>
      <c r="K751" s="76" t="s">
        <v>4332</v>
      </c>
      <c r="L751" s="76" t="s">
        <v>1018</v>
      </c>
      <c r="M751" s="76" t="s">
        <v>662</v>
      </c>
      <c r="N751" s="76" t="s">
        <v>4299</v>
      </c>
      <c r="O751" s="76" t="s">
        <v>997</v>
      </c>
      <c r="P751" s="76" t="s">
        <v>4300</v>
      </c>
      <c r="Q751" s="76" t="s">
        <v>1019</v>
      </c>
      <c r="R751" s="76" t="s">
        <v>1539</v>
      </c>
      <c r="S751" s="76" t="s">
        <v>4333</v>
      </c>
      <c r="T751" s="76" t="s">
        <v>472</v>
      </c>
      <c r="U751" s="76" t="s">
        <v>473</v>
      </c>
      <c r="V751" s="76" t="s">
        <v>474</v>
      </c>
      <c r="W751" s="76" t="s">
        <v>475</v>
      </c>
      <c r="X751" s="76" t="s">
        <v>476</v>
      </c>
      <c r="Y751" s="76" t="s">
        <v>1341</v>
      </c>
      <c r="Z751" s="76" t="s">
        <v>1070</v>
      </c>
      <c r="AA751" s="76" t="s">
        <v>4398</v>
      </c>
      <c r="AB751" s="76">
        <v>347</v>
      </c>
    </row>
    <row r="752" spans="1:28" ht="18.75" customHeight="1" x14ac:dyDescent="0.55000000000000004">
      <c r="A752" s="109">
        <v>317008</v>
      </c>
      <c r="B752" s="76" t="s">
        <v>4335</v>
      </c>
      <c r="C752" s="76" t="s">
        <v>640</v>
      </c>
      <c r="D752" s="76" t="s">
        <v>472</v>
      </c>
      <c r="E752" s="76" t="s">
        <v>626</v>
      </c>
      <c r="F752" s="76" t="s">
        <v>635</v>
      </c>
      <c r="G752" s="106">
        <v>45441</v>
      </c>
      <c r="H752" s="106">
        <v>45443</v>
      </c>
      <c r="I752" s="76" t="s">
        <v>4336</v>
      </c>
      <c r="J752" s="76">
        <v>3</v>
      </c>
      <c r="K752" s="76" t="s">
        <v>4337</v>
      </c>
      <c r="L752" s="76" t="s">
        <v>4338</v>
      </c>
      <c r="M752" s="76" t="s">
        <v>698</v>
      </c>
      <c r="N752" s="76" t="s">
        <v>4299</v>
      </c>
      <c r="O752" s="76" t="s">
        <v>997</v>
      </c>
      <c r="P752" s="76" t="s">
        <v>4300</v>
      </c>
      <c r="Q752" s="76" t="s">
        <v>1021</v>
      </c>
      <c r="R752" s="76" t="s">
        <v>1539</v>
      </c>
      <c r="S752" s="76" t="s">
        <v>4339</v>
      </c>
      <c r="T752" s="76" t="s">
        <v>472</v>
      </c>
      <c r="U752" s="76" t="s">
        <v>473</v>
      </c>
      <c r="V752" s="76" t="s">
        <v>474</v>
      </c>
      <c r="W752" s="76" t="s">
        <v>475</v>
      </c>
      <c r="X752" s="76" t="s">
        <v>476</v>
      </c>
      <c r="Y752" s="76" t="s">
        <v>1341</v>
      </c>
      <c r="Z752" s="76" t="s">
        <v>1070</v>
      </c>
      <c r="AA752" s="76" t="s">
        <v>4404</v>
      </c>
      <c r="AB752" s="76">
        <v>348</v>
      </c>
    </row>
    <row r="753" spans="1:28" ht="18.75" customHeight="1" x14ac:dyDescent="0.55000000000000004">
      <c r="A753" s="109">
        <v>317009</v>
      </c>
      <c r="B753" s="76" t="s">
        <v>4341</v>
      </c>
      <c r="C753" s="76" t="s">
        <v>640</v>
      </c>
      <c r="D753" s="76" t="s">
        <v>472</v>
      </c>
      <c r="E753" s="76" t="s">
        <v>626</v>
      </c>
      <c r="F753" s="76" t="s">
        <v>635</v>
      </c>
      <c r="G753" s="106">
        <v>45468</v>
      </c>
      <c r="H753" s="106">
        <v>45470</v>
      </c>
      <c r="I753" s="76" t="s">
        <v>4342</v>
      </c>
      <c r="J753" s="76">
        <v>3</v>
      </c>
      <c r="K753" s="76" t="s">
        <v>4343</v>
      </c>
      <c r="L753" s="76" t="s">
        <v>4344</v>
      </c>
      <c r="M753" s="76" t="s">
        <v>668</v>
      </c>
      <c r="N753" s="76" t="s">
        <v>4299</v>
      </c>
      <c r="O753" s="76" t="s">
        <v>997</v>
      </c>
      <c r="P753" s="76" t="s">
        <v>4300</v>
      </c>
      <c r="Q753" s="76" t="s">
        <v>1019</v>
      </c>
      <c r="R753" s="76" t="s">
        <v>1539</v>
      </c>
      <c r="S753" s="76" t="s">
        <v>4345</v>
      </c>
      <c r="T753" s="76" t="s">
        <v>472</v>
      </c>
      <c r="U753" s="76" t="s">
        <v>473</v>
      </c>
      <c r="V753" s="76" t="s">
        <v>474</v>
      </c>
      <c r="W753" s="76" t="s">
        <v>475</v>
      </c>
      <c r="X753" s="76" t="s">
        <v>476</v>
      </c>
      <c r="Y753" s="76" t="s">
        <v>1341</v>
      </c>
      <c r="Z753" s="76" t="s">
        <v>1070</v>
      </c>
      <c r="AA753" s="76" t="s">
        <v>4407</v>
      </c>
      <c r="AB753" s="76">
        <v>349</v>
      </c>
    </row>
    <row r="754" spans="1:28" ht="18.75" customHeight="1" x14ac:dyDescent="0.55000000000000004">
      <c r="A754" s="109">
        <v>317010</v>
      </c>
      <c r="B754" s="76" t="s">
        <v>4347</v>
      </c>
      <c r="C754" s="76" t="s">
        <v>640</v>
      </c>
      <c r="D754" s="76" t="s">
        <v>472</v>
      </c>
      <c r="E754" s="76" t="s">
        <v>626</v>
      </c>
      <c r="F754" s="76" t="s">
        <v>635</v>
      </c>
      <c r="G754" s="106">
        <v>45489</v>
      </c>
      <c r="H754" s="106">
        <v>45491</v>
      </c>
      <c r="I754" s="76" t="s">
        <v>4348</v>
      </c>
      <c r="J754" s="76">
        <v>3</v>
      </c>
      <c r="K754" s="76" t="s">
        <v>4349</v>
      </c>
      <c r="L754" s="76" t="s">
        <v>4350</v>
      </c>
      <c r="M754" s="76" t="s">
        <v>668</v>
      </c>
      <c r="N754" s="76" t="s">
        <v>4299</v>
      </c>
      <c r="O754" s="76" t="s">
        <v>997</v>
      </c>
      <c r="P754" s="76" t="s">
        <v>4300</v>
      </c>
      <c r="Q754" s="76" t="s">
        <v>1019</v>
      </c>
      <c r="R754" s="76" t="s">
        <v>1539</v>
      </c>
      <c r="S754" s="76" t="s">
        <v>633</v>
      </c>
      <c r="T754" s="76" t="s">
        <v>472</v>
      </c>
      <c r="U754" s="76" t="s">
        <v>473</v>
      </c>
      <c r="V754" s="76" t="s">
        <v>474</v>
      </c>
      <c r="W754" s="76" t="s">
        <v>475</v>
      </c>
      <c r="X754" s="76" t="s">
        <v>476</v>
      </c>
      <c r="Y754" s="76" t="s">
        <v>1341</v>
      </c>
      <c r="Z754" s="76" t="s">
        <v>1070</v>
      </c>
      <c r="AA754" s="76" t="s">
        <v>4411</v>
      </c>
      <c r="AB754" s="76">
        <v>350</v>
      </c>
    </row>
    <row r="755" spans="1:28" ht="18.75" customHeight="1" x14ac:dyDescent="0.55000000000000004">
      <c r="A755" s="109">
        <v>317011</v>
      </c>
      <c r="B755" s="76" t="s">
        <v>4352</v>
      </c>
      <c r="C755" s="76" t="s">
        <v>640</v>
      </c>
      <c r="D755" s="76" t="s">
        <v>472</v>
      </c>
      <c r="E755" s="76" t="s">
        <v>626</v>
      </c>
      <c r="F755" s="76" t="s">
        <v>635</v>
      </c>
      <c r="G755" s="106">
        <v>45489</v>
      </c>
      <c r="H755" s="106">
        <v>45491</v>
      </c>
      <c r="I755" s="76" t="s">
        <v>4348</v>
      </c>
      <c r="J755" s="76">
        <v>3</v>
      </c>
      <c r="K755" s="76" t="s">
        <v>4349</v>
      </c>
      <c r="L755" s="76" t="s">
        <v>4350</v>
      </c>
      <c r="M755" s="76" t="s">
        <v>698</v>
      </c>
      <c r="N755" s="76" t="s">
        <v>4299</v>
      </c>
      <c r="O755" s="76" t="s">
        <v>997</v>
      </c>
      <c r="P755" s="76" t="s">
        <v>4300</v>
      </c>
      <c r="Q755" s="76" t="s">
        <v>1019</v>
      </c>
      <c r="R755" s="76" t="s">
        <v>1539</v>
      </c>
      <c r="S755" s="76" t="s">
        <v>633</v>
      </c>
      <c r="T755" s="76" t="s">
        <v>472</v>
      </c>
      <c r="U755" s="76" t="s">
        <v>473</v>
      </c>
      <c r="V755" s="76" t="s">
        <v>474</v>
      </c>
      <c r="W755" s="76" t="s">
        <v>475</v>
      </c>
      <c r="X755" s="76" t="s">
        <v>476</v>
      </c>
      <c r="Y755" s="76" t="s">
        <v>1341</v>
      </c>
      <c r="Z755" s="76" t="s">
        <v>1070</v>
      </c>
      <c r="AA755" s="76" t="s">
        <v>4414</v>
      </c>
      <c r="AB755" s="76">
        <v>351</v>
      </c>
    </row>
    <row r="756" spans="1:28" ht="18.75" customHeight="1" x14ac:dyDescent="0.55000000000000004">
      <c r="A756" s="109">
        <v>317012</v>
      </c>
      <c r="B756" s="76" t="s">
        <v>867</v>
      </c>
      <c r="C756" s="76" t="s">
        <v>640</v>
      </c>
      <c r="D756" s="76" t="s">
        <v>472</v>
      </c>
      <c r="E756" s="76" t="s">
        <v>626</v>
      </c>
      <c r="F756" s="76" t="s">
        <v>635</v>
      </c>
      <c r="G756" s="106">
        <v>45497</v>
      </c>
      <c r="H756" s="106">
        <v>45498</v>
      </c>
      <c r="I756" s="76" t="s">
        <v>4354</v>
      </c>
      <c r="J756" s="76">
        <v>2</v>
      </c>
      <c r="K756" s="76" t="s">
        <v>4355</v>
      </c>
      <c r="L756" s="76" t="s">
        <v>4356</v>
      </c>
      <c r="M756" s="76" t="s">
        <v>668</v>
      </c>
      <c r="N756" s="76" t="s">
        <v>4299</v>
      </c>
      <c r="O756" s="76" t="s">
        <v>997</v>
      </c>
      <c r="P756" s="76" t="s">
        <v>4300</v>
      </c>
      <c r="Q756" s="76" t="s">
        <v>1019</v>
      </c>
      <c r="R756" s="76" t="s">
        <v>1539</v>
      </c>
      <c r="S756" s="76" t="s">
        <v>633</v>
      </c>
      <c r="T756" s="76" t="s">
        <v>472</v>
      </c>
      <c r="U756" s="76" t="s">
        <v>473</v>
      </c>
      <c r="V756" s="76" t="s">
        <v>474</v>
      </c>
      <c r="W756" s="76" t="s">
        <v>475</v>
      </c>
      <c r="X756" s="76" t="s">
        <v>476</v>
      </c>
      <c r="Y756" s="76" t="s">
        <v>1341</v>
      </c>
      <c r="Z756" s="76" t="s">
        <v>1070</v>
      </c>
      <c r="AA756" s="76" t="s">
        <v>4418</v>
      </c>
      <c r="AB756" s="76">
        <v>352</v>
      </c>
    </row>
    <row r="757" spans="1:28" ht="18.75" customHeight="1" x14ac:dyDescent="0.55000000000000004">
      <c r="A757" s="109">
        <v>317013</v>
      </c>
      <c r="B757" s="76" t="s">
        <v>4358</v>
      </c>
      <c r="C757" s="76" t="s">
        <v>640</v>
      </c>
      <c r="D757" s="76" t="s">
        <v>472</v>
      </c>
      <c r="E757" s="76" t="s">
        <v>626</v>
      </c>
      <c r="F757" s="76" t="s">
        <v>635</v>
      </c>
      <c r="G757" s="106">
        <v>45503</v>
      </c>
      <c r="H757" s="106">
        <v>45504</v>
      </c>
      <c r="I757" s="76" t="s">
        <v>4359</v>
      </c>
      <c r="J757" s="76">
        <v>2</v>
      </c>
      <c r="K757" s="76" t="s">
        <v>4360</v>
      </c>
      <c r="L757" s="76" t="s">
        <v>1023</v>
      </c>
      <c r="M757" s="76" t="s">
        <v>662</v>
      </c>
      <c r="N757" s="76" t="s">
        <v>4299</v>
      </c>
      <c r="O757" s="76" t="s">
        <v>997</v>
      </c>
      <c r="P757" s="76" t="s">
        <v>4300</v>
      </c>
      <c r="Q757" s="76" t="s">
        <v>1019</v>
      </c>
      <c r="R757" s="76" t="s">
        <v>1539</v>
      </c>
      <c r="S757" s="76" t="s">
        <v>4361</v>
      </c>
      <c r="T757" s="76" t="s">
        <v>472</v>
      </c>
      <c r="U757" s="76" t="s">
        <v>473</v>
      </c>
      <c r="V757" s="76" t="s">
        <v>474</v>
      </c>
      <c r="W757" s="76" t="s">
        <v>475</v>
      </c>
      <c r="X757" s="76" t="s">
        <v>476</v>
      </c>
      <c r="Y757" s="76" t="s">
        <v>1341</v>
      </c>
      <c r="Z757" s="76" t="s">
        <v>1070</v>
      </c>
      <c r="AA757" s="76" t="s">
        <v>4423</v>
      </c>
      <c r="AB757" s="76">
        <v>353</v>
      </c>
    </row>
    <row r="758" spans="1:28" ht="18.75" customHeight="1" x14ac:dyDescent="0.55000000000000004">
      <c r="A758" s="109">
        <v>317014</v>
      </c>
      <c r="B758" s="76" t="s">
        <v>4363</v>
      </c>
      <c r="C758" s="76" t="s">
        <v>640</v>
      </c>
      <c r="D758" s="76" t="s">
        <v>472</v>
      </c>
      <c r="E758" s="76" t="s">
        <v>626</v>
      </c>
      <c r="F758" s="76" t="s">
        <v>635</v>
      </c>
      <c r="G758" s="106">
        <v>45511</v>
      </c>
      <c r="H758" s="106">
        <v>45512</v>
      </c>
      <c r="I758" s="76" t="s">
        <v>4364</v>
      </c>
      <c r="J758" s="76">
        <v>2</v>
      </c>
      <c r="K758" s="76" t="s">
        <v>4365</v>
      </c>
      <c r="L758" s="76" t="s">
        <v>4366</v>
      </c>
      <c r="M758" s="76" t="s">
        <v>668</v>
      </c>
      <c r="N758" s="76" t="s">
        <v>4299</v>
      </c>
      <c r="O758" s="76" t="s">
        <v>997</v>
      </c>
      <c r="P758" s="76" t="s">
        <v>4300</v>
      </c>
      <c r="Q758" s="76" t="s">
        <v>1021</v>
      </c>
      <c r="R758" s="76" t="s">
        <v>1539</v>
      </c>
      <c r="S758" s="76" t="s">
        <v>4367</v>
      </c>
      <c r="T758" s="76" t="s">
        <v>472</v>
      </c>
      <c r="U758" s="76" t="s">
        <v>473</v>
      </c>
      <c r="V758" s="76" t="s">
        <v>474</v>
      </c>
      <c r="W758" s="76" t="s">
        <v>475</v>
      </c>
      <c r="X758" s="76" t="s">
        <v>476</v>
      </c>
      <c r="Y758" s="76" t="s">
        <v>1341</v>
      </c>
      <c r="Z758" s="76" t="s">
        <v>1070</v>
      </c>
      <c r="AA758" s="76" t="s">
        <v>4427</v>
      </c>
      <c r="AB758" s="76">
        <v>354</v>
      </c>
    </row>
    <row r="759" spans="1:28" ht="18.75" customHeight="1" x14ac:dyDescent="0.55000000000000004">
      <c r="A759" s="109">
        <v>317015</v>
      </c>
      <c r="B759" s="76" t="s">
        <v>873</v>
      </c>
      <c r="C759" s="76" t="s">
        <v>640</v>
      </c>
      <c r="D759" s="76" t="s">
        <v>472</v>
      </c>
      <c r="E759" s="76" t="s">
        <v>626</v>
      </c>
      <c r="F759" s="76" t="s">
        <v>635</v>
      </c>
      <c r="G759" s="106">
        <v>45538</v>
      </c>
      <c r="H759" s="106">
        <v>45540</v>
      </c>
      <c r="I759" s="76" t="s">
        <v>4369</v>
      </c>
      <c r="J759" s="76">
        <v>3</v>
      </c>
      <c r="K759" s="76" t="s">
        <v>4370</v>
      </c>
      <c r="L759" s="76" t="s">
        <v>4371</v>
      </c>
      <c r="M759" s="76" t="s">
        <v>668</v>
      </c>
      <c r="N759" s="76" t="s">
        <v>4299</v>
      </c>
      <c r="O759" s="76" t="s">
        <v>997</v>
      </c>
      <c r="P759" s="76" t="s">
        <v>4300</v>
      </c>
      <c r="Q759" s="76" t="s">
        <v>1021</v>
      </c>
      <c r="R759" s="76" t="s">
        <v>1539</v>
      </c>
      <c r="S759" s="76" t="s">
        <v>633</v>
      </c>
      <c r="T759" s="76" t="s">
        <v>472</v>
      </c>
      <c r="U759" s="76" t="s">
        <v>473</v>
      </c>
      <c r="V759" s="76" t="s">
        <v>474</v>
      </c>
      <c r="W759" s="76" t="s">
        <v>475</v>
      </c>
      <c r="X759" s="76" t="s">
        <v>476</v>
      </c>
      <c r="Y759" s="76" t="s">
        <v>1341</v>
      </c>
      <c r="Z759" s="76" t="s">
        <v>1070</v>
      </c>
      <c r="AA759" s="76" t="s">
        <v>4431</v>
      </c>
      <c r="AB759" s="76">
        <v>355</v>
      </c>
    </row>
    <row r="760" spans="1:28" ht="18.75" customHeight="1" x14ac:dyDescent="0.55000000000000004">
      <c r="A760" s="109">
        <v>317016</v>
      </c>
      <c r="B760" s="76" t="s">
        <v>2173</v>
      </c>
      <c r="C760" s="76" t="s">
        <v>640</v>
      </c>
      <c r="D760" s="76" t="s">
        <v>472</v>
      </c>
      <c r="E760" s="76" t="s">
        <v>626</v>
      </c>
      <c r="F760" s="76" t="s">
        <v>635</v>
      </c>
      <c r="G760" s="106">
        <v>45545</v>
      </c>
      <c r="H760" s="106">
        <v>45547</v>
      </c>
      <c r="I760" s="76" t="s">
        <v>4373</v>
      </c>
      <c r="J760" s="76">
        <v>3</v>
      </c>
      <c r="K760" s="76" t="s">
        <v>4310</v>
      </c>
      <c r="L760" s="76" t="s">
        <v>4311</v>
      </c>
      <c r="M760" s="76" t="s">
        <v>668</v>
      </c>
      <c r="N760" s="76" t="s">
        <v>4299</v>
      </c>
      <c r="O760" s="76" t="s">
        <v>997</v>
      </c>
      <c r="P760" s="76" t="s">
        <v>4300</v>
      </c>
      <c r="Q760" s="76" t="s">
        <v>1021</v>
      </c>
      <c r="R760" s="76" t="s">
        <v>1539</v>
      </c>
      <c r="S760" s="76" t="s">
        <v>4374</v>
      </c>
      <c r="T760" s="76" t="s">
        <v>472</v>
      </c>
      <c r="U760" s="76" t="s">
        <v>473</v>
      </c>
      <c r="V760" s="76" t="s">
        <v>474</v>
      </c>
      <c r="W760" s="76" t="s">
        <v>475</v>
      </c>
      <c r="X760" s="76" t="s">
        <v>476</v>
      </c>
      <c r="Y760" s="76" t="s">
        <v>1341</v>
      </c>
      <c r="Z760" s="76" t="s">
        <v>1070</v>
      </c>
      <c r="AA760" s="76" t="s">
        <v>4434</v>
      </c>
      <c r="AB760" s="76">
        <v>356</v>
      </c>
    </row>
    <row r="761" spans="1:28" ht="18.75" customHeight="1" x14ac:dyDescent="0.55000000000000004">
      <c r="A761" s="101">
        <v>317017</v>
      </c>
      <c r="B761" s="76" t="s">
        <v>4376</v>
      </c>
      <c r="C761" s="76" t="s">
        <v>640</v>
      </c>
      <c r="D761" s="76" t="s">
        <v>472</v>
      </c>
      <c r="E761" s="76" t="s">
        <v>626</v>
      </c>
      <c r="F761" s="76" t="s">
        <v>635</v>
      </c>
      <c r="G761" s="106">
        <v>45575</v>
      </c>
      <c r="H761" s="106">
        <v>45576</v>
      </c>
      <c r="I761" s="76" t="s">
        <v>4377</v>
      </c>
      <c r="J761" s="76">
        <v>2</v>
      </c>
      <c r="K761" s="76" t="s">
        <v>4298</v>
      </c>
      <c r="L761" s="76" t="s">
        <v>1022</v>
      </c>
      <c r="M761" s="76" t="s">
        <v>698</v>
      </c>
      <c r="N761" s="76" t="s">
        <v>4299</v>
      </c>
      <c r="O761" s="76" t="s">
        <v>997</v>
      </c>
      <c r="P761" s="76" t="s">
        <v>4300</v>
      </c>
      <c r="Q761" s="76" t="s">
        <v>1019</v>
      </c>
      <c r="R761" s="76" t="s">
        <v>1539</v>
      </c>
      <c r="S761" s="76" t="s">
        <v>4378</v>
      </c>
      <c r="T761" s="76" t="s">
        <v>472</v>
      </c>
      <c r="U761" s="76" t="s">
        <v>473</v>
      </c>
      <c r="V761" s="76" t="s">
        <v>474</v>
      </c>
      <c r="W761" s="76" t="s">
        <v>475</v>
      </c>
      <c r="X761" s="76" t="s">
        <v>476</v>
      </c>
      <c r="Y761" s="76" t="s">
        <v>1341</v>
      </c>
      <c r="Z761" s="76" t="s">
        <v>1070</v>
      </c>
      <c r="AA761" s="76" t="s">
        <v>4438</v>
      </c>
      <c r="AB761" s="76">
        <v>357</v>
      </c>
    </row>
    <row r="762" spans="1:28" ht="18.75" customHeight="1" x14ac:dyDescent="0.55000000000000004">
      <c r="A762" s="101">
        <v>317018</v>
      </c>
      <c r="B762" s="76" t="s">
        <v>4380</v>
      </c>
      <c r="C762" s="76" t="s">
        <v>640</v>
      </c>
      <c r="D762" s="76" t="s">
        <v>472</v>
      </c>
      <c r="E762" s="76" t="s">
        <v>626</v>
      </c>
      <c r="F762" s="76" t="s">
        <v>635</v>
      </c>
      <c r="G762" s="106">
        <v>45582</v>
      </c>
      <c r="H762" s="106">
        <v>45583</v>
      </c>
      <c r="I762" s="76" t="s">
        <v>4381</v>
      </c>
      <c r="J762" s="76">
        <v>2</v>
      </c>
      <c r="K762" s="76" t="s">
        <v>4305</v>
      </c>
      <c r="L762" s="76" t="s">
        <v>1020</v>
      </c>
      <c r="M762" s="76" t="s">
        <v>698</v>
      </c>
      <c r="N762" s="76" t="s">
        <v>4299</v>
      </c>
      <c r="O762" s="76" t="s">
        <v>997</v>
      </c>
      <c r="P762" s="76" t="s">
        <v>4300</v>
      </c>
      <c r="Q762" s="76" t="s">
        <v>1021</v>
      </c>
      <c r="R762" s="76" t="s">
        <v>1539</v>
      </c>
      <c r="S762" s="76" t="s">
        <v>4382</v>
      </c>
      <c r="T762" s="76" t="s">
        <v>472</v>
      </c>
      <c r="U762" s="76" t="s">
        <v>473</v>
      </c>
      <c r="V762" s="76" t="s">
        <v>474</v>
      </c>
      <c r="W762" s="76" t="s">
        <v>475</v>
      </c>
      <c r="X762" s="76" t="s">
        <v>476</v>
      </c>
      <c r="Y762" s="76" t="s">
        <v>1341</v>
      </c>
      <c r="Z762" s="76" t="s">
        <v>1070</v>
      </c>
      <c r="AA762" s="76" t="s">
        <v>4441</v>
      </c>
      <c r="AB762" s="76">
        <v>358</v>
      </c>
    </row>
    <row r="763" spans="1:28" ht="18.75" customHeight="1" x14ac:dyDescent="0.55000000000000004">
      <c r="A763" s="101">
        <v>317019</v>
      </c>
      <c r="B763" s="76" t="s">
        <v>1672</v>
      </c>
      <c r="C763" s="76" t="s">
        <v>640</v>
      </c>
      <c r="D763" s="76" t="s">
        <v>472</v>
      </c>
      <c r="E763" s="76" t="s">
        <v>626</v>
      </c>
      <c r="F763" s="76" t="s">
        <v>635</v>
      </c>
      <c r="G763" s="106">
        <v>45587</v>
      </c>
      <c r="H763" s="106">
        <v>45589</v>
      </c>
      <c r="I763" s="76" t="s">
        <v>4384</v>
      </c>
      <c r="J763" s="76">
        <v>3</v>
      </c>
      <c r="K763" s="76" t="s">
        <v>4385</v>
      </c>
      <c r="L763" s="76" t="s">
        <v>4386</v>
      </c>
      <c r="M763" s="76" t="s">
        <v>668</v>
      </c>
      <c r="N763" s="76" t="s">
        <v>4299</v>
      </c>
      <c r="O763" s="76" t="s">
        <v>997</v>
      </c>
      <c r="P763" s="76" t="s">
        <v>4300</v>
      </c>
      <c r="Q763" s="76" t="s">
        <v>1021</v>
      </c>
      <c r="R763" s="76" t="s">
        <v>1539</v>
      </c>
      <c r="S763" s="76" t="s">
        <v>633</v>
      </c>
      <c r="T763" s="76" t="s">
        <v>472</v>
      </c>
      <c r="U763" s="76" t="s">
        <v>473</v>
      </c>
      <c r="V763" s="76" t="s">
        <v>474</v>
      </c>
      <c r="W763" s="76" t="s">
        <v>475</v>
      </c>
      <c r="X763" s="76" t="s">
        <v>476</v>
      </c>
      <c r="Y763" s="76" t="s">
        <v>1341</v>
      </c>
      <c r="Z763" s="76" t="s">
        <v>1070</v>
      </c>
      <c r="AA763" s="76" t="s">
        <v>4447</v>
      </c>
      <c r="AB763" s="76">
        <v>359</v>
      </c>
    </row>
    <row r="764" spans="1:28" ht="18.75" customHeight="1" x14ac:dyDescent="0.55000000000000004">
      <c r="A764" s="101">
        <v>317020</v>
      </c>
      <c r="B764" s="76" t="s">
        <v>4388</v>
      </c>
      <c r="C764" s="76" t="s">
        <v>640</v>
      </c>
      <c r="D764" s="76" t="s">
        <v>472</v>
      </c>
      <c r="E764" s="76" t="s">
        <v>626</v>
      </c>
      <c r="F764" s="76" t="s">
        <v>635</v>
      </c>
      <c r="G764" s="106">
        <v>45588</v>
      </c>
      <c r="H764" s="106">
        <v>45589</v>
      </c>
      <c r="I764" s="76" t="s">
        <v>4389</v>
      </c>
      <c r="J764" s="76">
        <v>2</v>
      </c>
      <c r="K764" s="76" t="s">
        <v>4390</v>
      </c>
      <c r="L764" s="76" t="s">
        <v>4317</v>
      </c>
      <c r="M764" s="76" t="s">
        <v>698</v>
      </c>
      <c r="N764" s="76" t="s">
        <v>4299</v>
      </c>
      <c r="O764" s="76" t="s">
        <v>997</v>
      </c>
      <c r="P764" s="76" t="s">
        <v>4300</v>
      </c>
      <c r="Q764" s="76" t="s">
        <v>1021</v>
      </c>
      <c r="R764" s="76" t="s">
        <v>1539</v>
      </c>
      <c r="S764" s="76" t="s">
        <v>4391</v>
      </c>
      <c r="T764" s="76" t="s">
        <v>472</v>
      </c>
      <c r="U764" s="76" t="s">
        <v>473</v>
      </c>
      <c r="V764" s="76" t="s">
        <v>474</v>
      </c>
      <c r="W764" s="76" t="s">
        <v>475</v>
      </c>
      <c r="X764" s="76" t="s">
        <v>476</v>
      </c>
      <c r="Y764" s="76" t="s">
        <v>1341</v>
      </c>
      <c r="Z764" s="76" t="s">
        <v>1070</v>
      </c>
      <c r="AA764" s="76" t="s">
        <v>4451</v>
      </c>
      <c r="AB764" s="76">
        <v>360</v>
      </c>
    </row>
    <row r="765" spans="1:28" ht="18.75" customHeight="1" x14ac:dyDescent="0.55000000000000004">
      <c r="A765" s="101">
        <v>317021</v>
      </c>
      <c r="B765" s="76" t="s">
        <v>1053</v>
      </c>
      <c r="C765" s="76" t="s">
        <v>640</v>
      </c>
      <c r="D765" s="76" t="s">
        <v>472</v>
      </c>
      <c r="E765" s="76" t="s">
        <v>626</v>
      </c>
      <c r="F765" s="76" t="s">
        <v>635</v>
      </c>
      <c r="G765" s="106">
        <v>45593</v>
      </c>
      <c r="H765" s="106">
        <v>45595</v>
      </c>
      <c r="I765" s="76" t="s">
        <v>4393</v>
      </c>
      <c r="J765" s="76">
        <v>3</v>
      </c>
      <c r="K765" s="76" t="s">
        <v>4343</v>
      </c>
      <c r="L765" s="76" t="s">
        <v>4344</v>
      </c>
      <c r="M765" s="76" t="s">
        <v>668</v>
      </c>
      <c r="N765" s="76" t="s">
        <v>4299</v>
      </c>
      <c r="O765" s="76" t="s">
        <v>997</v>
      </c>
      <c r="P765" s="76" t="s">
        <v>4300</v>
      </c>
      <c r="Q765" s="76" t="s">
        <v>1019</v>
      </c>
      <c r="R765" s="76" t="s">
        <v>1539</v>
      </c>
      <c r="S765" s="76" t="s">
        <v>633</v>
      </c>
      <c r="T765" s="76" t="s">
        <v>472</v>
      </c>
      <c r="U765" s="76" t="s">
        <v>473</v>
      </c>
      <c r="V765" s="76" t="s">
        <v>474</v>
      </c>
      <c r="W765" s="76" t="s">
        <v>475</v>
      </c>
      <c r="X765" s="76" t="s">
        <v>476</v>
      </c>
      <c r="Y765" s="76" t="s">
        <v>1341</v>
      </c>
      <c r="Z765" s="76" t="s">
        <v>1070</v>
      </c>
      <c r="AA765" s="76" t="s">
        <v>4455</v>
      </c>
      <c r="AB765" s="76">
        <v>361</v>
      </c>
    </row>
    <row r="766" spans="1:28" ht="18.75" customHeight="1" x14ac:dyDescent="0.55000000000000004">
      <c r="A766" s="101">
        <v>317022</v>
      </c>
      <c r="B766" s="76" t="s">
        <v>4395</v>
      </c>
      <c r="C766" s="76" t="s">
        <v>640</v>
      </c>
      <c r="D766" s="76" t="s">
        <v>472</v>
      </c>
      <c r="E766" s="76" t="s">
        <v>626</v>
      </c>
      <c r="F766" s="76" t="s">
        <v>635</v>
      </c>
      <c r="G766" s="106">
        <v>45595</v>
      </c>
      <c r="H766" s="106">
        <v>45596</v>
      </c>
      <c r="I766" s="76" t="s">
        <v>4396</v>
      </c>
      <c r="J766" s="76">
        <v>2</v>
      </c>
      <c r="K766" s="76" t="s">
        <v>4326</v>
      </c>
      <c r="L766" s="76" t="s">
        <v>4327</v>
      </c>
      <c r="M766" s="76" t="s">
        <v>698</v>
      </c>
      <c r="N766" s="76" t="s">
        <v>4299</v>
      </c>
      <c r="O766" s="76" t="s">
        <v>997</v>
      </c>
      <c r="P766" s="76" t="s">
        <v>4300</v>
      </c>
      <c r="Q766" s="76" t="s">
        <v>1021</v>
      </c>
      <c r="R766" s="76" t="s">
        <v>1539</v>
      </c>
      <c r="S766" s="76" t="s">
        <v>4397</v>
      </c>
      <c r="T766" s="76" t="s">
        <v>472</v>
      </c>
      <c r="U766" s="76" t="s">
        <v>473</v>
      </c>
      <c r="V766" s="76" t="s">
        <v>474</v>
      </c>
      <c r="W766" s="76" t="s">
        <v>475</v>
      </c>
      <c r="X766" s="76" t="s">
        <v>476</v>
      </c>
      <c r="Y766" s="76" t="s">
        <v>1341</v>
      </c>
      <c r="Z766" s="76" t="s">
        <v>1070</v>
      </c>
      <c r="AA766" s="76" t="s">
        <v>4459</v>
      </c>
      <c r="AB766" s="76">
        <v>631</v>
      </c>
    </row>
    <row r="767" spans="1:28" ht="18.75" customHeight="1" x14ac:dyDescent="0.55000000000000004">
      <c r="A767" s="101">
        <v>317023</v>
      </c>
      <c r="B767" s="76" t="s">
        <v>4399</v>
      </c>
      <c r="C767" s="76" t="s">
        <v>640</v>
      </c>
      <c r="D767" s="76" t="s">
        <v>472</v>
      </c>
      <c r="E767" s="76" t="s">
        <v>626</v>
      </c>
      <c r="F767" s="76" t="s">
        <v>635</v>
      </c>
      <c r="G767" s="106">
        <v>45603</v>
      </c>
      <c r="H767" s="106">
        <v>45604</v>
      </c>
      <c r="I767" s="76" t="s">
        <v>4400</v>
      </c>
      <c r="J767" s="76">
        <v>2</v>
      </c>
      <c r="K767" s="76" t="s">
        <v>4401</v>
      </c>
      <c r="L767" s="76" t="s">
        <v>4402</v>
      </c>
      <c r="M767" s="76" t="s">
        <v>698</v>
      </c>
      <c r="N767" s="76" t="s">
        <v>4299</v>
      </c>
      <c r="O767" s="76" t="s">
        <v>997</v>
      </c>
      <c r="P767" s="76" t="s">
        <v>4300</v>
      </c>
      <c r="Q767" s="76" t="s">
        <v>1021</v>
      </c>
      <c r="R767" s="76" t="s">
        <v>1539</v>
      </c>
      <c r="S767" s="76" t="s">
        <v>4403</v>
      </c>
      <c r="T767" s="76" t="s">
        <v>472</v>
      </c>
      <c r="U767" s="76" t="s">
        <v>473</v>
      </c>
      <c r="V767" s="76" t="s">
        <v>474</v>
      </c>
      <c r="W767" s="76" t="s">
        <v>475</v>
      </c>
      <c r="X767" s="76" t="s">
        <v>476</v>
      </c>
      <c r="Y767" s="76" t="s">
        <v>1341</v>
      </c>
      <c r="Z767" s="76" t="s">
        <v>1070</v>
      </c>
      <c r="AA767" s="76" t="s">
        <v>4460</v>
      </c>
      <c r="AB767" s="76">
        <v>632</v>
      </c>
    </row>
    <row r="768" spans="1:28" ht="18.75" customHeight="1" x14ac:dyDescent="0.55000000000000004">
      <c r="A768" s="101">
        <v>317024</v>
      </c>
      <c r="B768" s="76" t="s">
        <v>2182</v>
      </c>
      <c r="C768" s="76" t="s">
        <v>640</v>
      </c>
      <c r="D768" s="76" t="s">
        <v>472</v>
      </c>
      <c r="E768" s="76" t="s">
        <v>626</v>
      </c>
      <c r="F768" s="76" t="s">
        <v>635</v>
      </c>
      <c r="G768" s="106">
        <v>45608</v>
      </c>
      <c r="H768" s="106">
        <v>45610</v>
      </c>
      <c r="I768" s="76" t="s">
        <v>4405</v>
      </c>
      <c r="J768" s="76">
        <v>3</v>
      </c>
      <c r="K768" s="76" t="s">
        <v>4332</v>
      </c>
      <c r="L768" s="76" t="s">
        <v>1018</v>
      </c>
      <c r="M768" s="76" t="s">
        <v>662</v>
      </c>
      <c r="N768" s="76" t="s">
        <v>4299</v>
      </c>
      <c r="O768" s="76" t="s">
        <v>997</v>
      </c>
      <c r="P768" s="76" t="s">
        <v>4300</v>
      </c>
      <c r="Q768" s="76" t="s">
        <v>1019</v>
      </c>
      <c r="R768" s="76" t="s">
        <v>1539</v>
      </c>
      <c r="S768" s="76" t="s">
        <v>4406</v>
      </c>
      <c r="T768" s="76" t="s">
        <v>472</v>
      </c>
      <c r="U768" s="76" t="s">
        <v>473</v>
      </c>
      <c r="V768" s="76" t="s">
        <v>474</v>
      </c>
      <c r="W768" s="76" t="s">
        <v>475</v>
      </c>
      <c r="X768" s="76" t="s">
        <v>476</v>
      </c>
      <c r="Y768" s="76" t="s">
        <v>1341</v>
      </c>
      <c r="Z768" s="76" t="s">
        <v>1070</v>
      </c>
      <c r="AA768" s="76" t="s">
        <v>4467</v>
      </c>
      <c r="AB768" s="76">
        <v>633</v>
      </c>
    </row>
    <row r="769" spans="1:28" ht="18.75" customHeight="1" x14ac:dyDescent="0.55000000000000004">
      <c r="A769" s="101">
        <v>317025</v>
      </c>
      <c r="B769" s="76" t="s">
        <v>4408</v>
      </c>
      <c r="C769" s="76" t="s">
        <v>640</v>
      </c>
      <c r="D769" s="76" t="s">
        <v>472</v>
      </c>
      <c r="E769" s="76" t="s">
        <v>626</v>
      </c>
      <c r="F769" s="76" t="s">
        <v>635</v>
      </c>
      <c r="G769" s="106">
        <v>45609</v>
      </c>
      <c r="H769" s="106">
        <v>45611</v>
      </c>
      <c r="I769" s="76" t="s">
        <v>4409</v>
      </c>
      <c r="J769" s="76">
        <v>3</v>
      </c>
      <c r="K769" s="76" t="s">
        <v>4337</v>
      </c>
      <c r="L769" s="76" t="s">
        <v>4338</v>
      </c>
      <c r="M769" s="76" t="s">
        <v>698</v>
      </c>
      <c r="N769" s="76" t="s">
        <v>4299</v>
      </c>
      <c r="O769" s="76" t="s">
        <v>997</v>
      </c>
      <c r="P769" s="76" t="s">
        <v>4300</v>
      </c>
      <c r="Q769" s="76" t="s">
        <v>1021</v>
      </c>
      <c r="R769" s="76" t="s">
        <v>1539</v>
      </c>
      <c r="S769" s="76" t="s">
        <v>4410</v>
      </c>
      <c r="T769" s="76" t="s">
        <v>472</v>
      </c>
      <c r="U769" s="76" t="s">
        <v>473</v>
      </c>
      <c r="V769" s="76" t="s">
        <v>474</v>
      </c>
      <c r="W769" s="76" t="s">
        <v>475</v>
      </c>
      <c r="X769" s="76" t="s">
        <v>476</v>
      </c>
      <c r="Y769" s="76" t="s">
        <v>1341</v>
      </c>
      <c r="Z769" s="76" t="s">
        <v>1070</v>
      </c>
      <c r="AA769" s="76" t="s">
        <v>4474</v>
      </c>
      <c r="AB769" s="76">
        <v>634</v>
      </c>
    </row>
    <row r="770" spans="1:28" ht="18.75" customHeight="1" x14ac:dyDescent="0.55000000000000004">
      <c r="A770" s="101">
        <v>317026</v>
      </c>
      <c r="B770" s="76" t="s">
        <v>2198</v>
      </c>
      <c r="C770" s="76" t="s">
        <v>640</v>
      </c>
      <c r="D770" s="76" t="s">
        <v>472</v>
      </c>
      <c r="E770" s="76" t="s">
        <v>626</v>
      </c>
      <c r="F770" s="76" t="s">
        <v>635</v>
      </c>
      <c r="G770" s="106">
        <v>45615</v>
      </c>
      <c r="H770" s="106">
        <v>45617</v>
      </c>
      <c r="I770" s="76" t="s">
        <v>4412</v>
      </c>
      <c r="J770" s="76">
        <v>3</v>
      </c>
      <c r="K770" s="76" t="s">
        <v>4343</v>
      </c>
      <c r="L770" s="76" t="s">
        <v>4344</v>
      </c>
      <c r="M770" s="76" t="s">
        <v>668</v>
      </c>
      <c r="N770" s="76" t="s">
        <v>4299</v>
      </c>
      <c r="O770" s="76" t="s">
        <v>997</v>
      </c>
      <c r="P770" s="76" t="s">
        <v>4300</v>
      </c>
      <c r="Q770" s="76" t="s">
        <v>1019</v>
      </c>
      <c r="R770" s="76" t="s">
        <v>1539</v>
      </c>
      <c r="S770" s="76" t="s">
        <v>4413</v>
      </c>
      <c r="T770" s="76" t="s">
        <v>472</v>
      </c>
      <c r="U770" s="76" t="s">
        <v>473</v>
      </c>
      <c r="V770" s="76" t="s">
        <v>474</v>
      </c>
      <c r="W770" s="76" t="s">
        <v>475</v>
      </c>
      <c r="X770" s="76" t="s">
        <v>476</v>
      </c>
      <c r="Y770" s="76" t="s">
        <v>1341</v>
      </c>
      <c r="Z770" s="76" t="s">
        <v>1070</v>
      </c>
      <c r="AA770" s="76" t="s">
        <v>4480</v>
      </c>
      <c r="AB770" s="76">
        <v>635</v>
      </c>
    </row>
    <row r="771" spans="1:28" ht="18.75" customHeight="1" x14ac:dyDescent="0.55000000000000004">
      <c r="A771" s="101">
        <v>317027</v>
      </c>
      <c r="B771" s="76" t="s">
        <v>1067</v>
      </c>
      <c r="C771" s="76" t="s">
        <v>640</v>
      </c>
      <c r="D771" s="76" t="s">
        <v>472</v>
      </c>
      <c r="E771" s="76" t="s">
        <v>626</v>
      </c>
      <c r="F771" s="76" t="s">
        <v>635</v>
      </c>
      <c r="G771" s="106">
        <v>45616</v>
      </c>
      <c r="H771" s="106">
        <v>45617</v>
      </c>
      <c r="I771" s="76" t="s">
        <v>4415</v>
      </c>
      <c r="J771" s="76">
        <v>2</v>
      </c>
      <c r="K771" s="76" t="s">
        <v>4416</v>
      </c>
      <c r="L771" s="76" t="s">
        <v>4417</v>
      </c>
      <c r="M771" s="76" t="s">
        <v>698</v>
      </c>
      <c r="N771" s="76" t="s">
        <v>4299</v>
      </c>
      <c r="O771" s="76" t="s">
        <v>997</v>
      </c>
      <c r="P771" s="76" t="s">
        <v>4300</v>
      </c>
      <c r="Q771" s="76" t="s">
        <v>1019</v>
      </c>
      <c r="R771" s="76" t="s">
        <v>1539</v>
      </c>
      <c r="S771" s="76" t="s">
        <v>633</v>
      </c>
      <c r="T771" s="76" t="s">
        <v>472</v>
      </c>
      <c r="U771" s="76" t="s">
        <v>473</v>
      </c>
      <c r="V771" s="76" t="s">
        <v>474</v>
      </c>
      <c r="W771" s="76" t="s">
        <v>475</v>
      </c>
      <c r="X771" s="76" t="s">
        <v>476</v>
      </c>
      <c r="Y771" s="76" t="s">
        <v>1341</v>
      </c>
      <c r="Z771" s="76" t="s">
        <v>1070</v>
      </c>
      <c r="AA771" s="76" t="s">
        <v>4483</v>
      </c>
      <c r="AB771" s="76">
        <v>636</v>
      </c>
    </row>
    <row r="772" spans="1:28" ht="18.75" customHeight="1" x14ac:dyDescent="0.55000000000000004">
      <c r="A772" s="101">
        <v>317028</v>
      </c>
      <c r="B772" s="76" t="s">
        <v>4419</v>
      </c>
      <c r="C772" s="76" t="s">
        <v>640</v>
      </c>
      <c r="D772" s="76" t="s">
        <v>472</v>
      </c>
      <c r="E772" s="76" t="s">
        <v>626</v>
      </c>
      <c r="F772" s="76" t="s">
        <v>635</v>
      </c>
      <c r="G772" s="106">
        <v>45617</v>
      </c>
      <c r="H772" s="106">
        <v>45618</v>
      </c>
      <c r="I772" s="76" t="s">
        <v>4420</v>
      </c>
      <c r="J772" s="76">
        <v>2</v>
      </c>
      <c r="K772" s="76" t="s">
        <v>4421</v>
      </c>
      <c r="L772" s="76" t="s">
        <v>4350</v>
      </c>
      <c r="M772" s="76" t="s">
        <v>698</v>
      </c>
      <c r="N772" s="76" t="s">
        <v>4299</v>
      </c>
      <c r="O772" s="76" t="s">
        <v>997</v>
      </c>
      <c r="P772" s="76" t="s">
        <v>4300</v>
      </c>
      <c r="Q772" s="76" t="s">
        <v>1019</v>
      </c>
      <c r="R772" s="76" t="s">
        <v>1539</v>
      </c>
      <c r="S772" s="76" t="s">
        <v>4422</v>
      </c>
      <c r="T772" s="76" t="s">
        <v>472</v>
      </c>
      <c r="U772" s="76" t="s">
        <v>473</v>
      </c>
      <c r="V772" s="76" t="s">
        <v>474</v>
      </c>
      <c r="W772" s="76" t="s">
        <v>475</v>
      </c>
      <c r="X772" s="76" t="s">
        <v>476</v>
      </c>
      <c r="Y772" s="76" t="s">
        <v>1341</v>
      </c>
      <c r="Z772" s="76" t="s">
        <v>1070</v>
      </c>
      <c r="AA772" s="76" t="s">
        <v>4491</v>
      </c>
      <c r="AB772" s="76">
        <v>573</v>
      </c>
    </row>
    <row r="773" spans="1:28" ht="18.75" customHeight="1" x14ac:dyDescent="0.55000000000000004">
      <c r="A773" s="101">
        <v>317029</v>
      </c>
      <c r="B773" s="76" t="s">
        <v>4424</v>
      </c>
      <c r="C773" s="76" t="s">
        <v>640</v>
      </c>
      <c r="D773" s="76" t="s">
        <v>472</v>
      </c>
      <c r="E773" s="76" t="s">
        <v>626</v>
      </c>
      <c r="F773" s="76" t="s">
        <v>635</v>
      </c>
      <c r="G773" s="106">
        <v>45631</v>
      </c>
      <c r="H773" s="106">
        <v>45632</v>
      </c>
      <c r="I773" s="76" t="s">
        <v>4425</v>
      </c>
      <c r="J773" s="76">
        <v>2</v>
      </c>
      <c r="K773" s="76" t="s">
        <v>4401</v>
      </c>
      <c r="L773" s="76" t="s">
        <v>4402</v>
      </c>
      <c r="M773" s="76" t="s">
        <v>698</v>
      </c>
      <c r="N773" s="76" t="s">
        <v>4299</v>
      </c>
      <c r="O773" s="76" t="s">
        <v>997</v>
      </c>
      <c r="P773" s="76" t="s">
        <v>4300</v>
      </c>
      <c r="Q773" s="76" t="s">
        <v>1021</v>
      </c>
      <c r="R773" s="76" t="s">
        <v>1539</v>
      </c>
      <c r="S773" s="76" t="s">
        <v>4426</v>
      </c>
      <c r="T773" s="76" t="s">
        <v>472</v>
      </c>
      <c r="U773" s="76" t="s">
        <v>473</v>
      </c>
      <c r="V773" s="76" t="s">
        <v>474</v>
      </c>
      <c r="W773" s="76" t="s">
        <v>475</v>
      </c>
      <c r="X773" s="76" t="s">
        <v>476</v>
      </c>
      <c r="Y773" s="76" t="s">
        <v>1341</v>
      </c>
      <c r="Z773" s="76" t="s">
        <v>1070</v>
      </c>
      <c r="AA773" s="76" t="s">
        <v>4495</v>
      </c>
      <c r="AB773" s="76">
        <v>637</v>
      </c>
    </row>
    <row r="774" spans="1:28" ht="18.75" customHeight="1" x14ac:dyDescent="0.55000000000000004">
      <c r="A774" s="101">
        <v>317030</v>
      </c>
      <c r="B774" s="76" t="s">
        <v>4428</v>
      </c>
      <c r="C774" s="76" t="s">
        <v>640</v>
      </c>
      <c r="D774" s="76" t="s">
        <v>472</v>
      </c>
      <c r="E774" s="76" t="s">
        <v>626</v>
      </c>
      <c r="F774" s="76" t="s">
        <v>635</v>
      </c>
      <c r="G774" s="106">
        <v>45645</v>
      </c>
      <c r="H774" s="106">
        <v>45646</v>
      </c>
      <c r="I774" s="76" t="s">
        <v>4429</v>
      </c>
      <c r="J774" s="76">
        <v>2</v>
      </c>
      <c r="K774" s="76" t="s">
        <v>4421</v>
      </c>
      <c r="L774" s="76" t="s">
        <v>4350</v>
      </c>
      <c r="M774" s="76" t="s">
        <v>698</v>
      </c>
      <c r="N774" s="76" t="s">
        <v>4299</v>
      </c>
      <c r="O774" s="76" t="s">
        <v>997</v>
      </c>
      <c r="P774" s="76" t="s">
        <v>4300</v>
      </c>
      <c r="Q774" s="76" t="s">
        <v>1019</v>
      </c>
      <c r="R774" s="76" t="s">
        <v>1539</v>
      </c>
      <c r="S774" s="76" t="s">
        <v>4430</v>
      </c>
      <c r="T774" s="76" t="s">
        <v>472</v>
      </c>
      <c r="U774" s="76" t="s">
        <v>473</v>
      </c>
      <c r="V774" s="76" t="s">
        <v>474</v>
      </c>
      <c r="W774" s="76" t="s">
        <v>475</v>
      </c>
      <c r="X774" s="76" t="s">
        <v>476</v>
      </c>
      <c r="Y774" s="76" t="s">
        <v>1341</v>
      </c>
      <c r="Z774" s="76" t="s">
        <v>1070</v>
      </c>
      <c r="AA774" s="76" t="s">
        <v>4499</v>
      </c>
      <c r="AB774" s="76">
        <v>638</v>
      </c>
    </row>
    <row r="775" spans="1:28" ht="18.75" customHeight="1" x14ac:dyDescent="0.55000000000000004">
      <c r="A775" s="101">
        <v>317031</v>
      </c>
      <c r="B775" s="76" t="s">
        <v>4432</v>
      </c>
      <c r="C775" s="76" t="s">
        <v>640</v>
      </c>
      <c r="D775" s="76" t="s">
        <v>472</v>
      </c>
      <c r="E775" s="76" t="s">
        <v>626</v>
      </c>
      <c r="F775" s="76" t="s">
        <v>635</v>
      </c>
      <c r="G775" s="106">
        <v>45671</v>
      </c>
      <c r="H775" s="106">
        <v>45673</v>
      </c>
      <c r="I775" s="76" t="s">
        <v>4433</v>
      </c>
      <c r="J775" s="76">
        <v>3</v>
      </c>
      <c r="K775" s="76" t="s">
        <v>4349</v>
      </c>
      <c r="L775" s="76" t="s">
        <v>4350</v>
      </c>
      <c r="M775" s="76" t="s">
        <v>668</v>
      </c>
      <c r="N775" s="76" t="s">
        <v>4299</v>
      </c>
      <c r="O775" s="76" t="s">
        <v>997</v>
      </c>
      <c r="P775" s="76" t="s">
        <v>4300</v>
      </c>
      <c r="Q775" s="76" t="s">
        <v>1019</v>
      </c>
      <c r="R775" s="76" t="s">
        <v>1539</v>
      </c>
      <c r="S775" s="76" t="s">
        <v>633</v>
      </c>
      <c r="T775" s="76" t="s">
        <v>472</v>
      </c>
      <c r="U775" s="76" t="s">
        <v>473</v>
      </c>
      <c r="V775" s="76" t="s">
        <v>474</v>
      </c>
      <c r="W775" s="76" t="s">
        <v>475</v>
      </c>
      <c r="X775" s="76" t="s">
        <v>476</v>
      </c>
      <c r="Y775" s="76" t="s">
        <v>1341</v>
      </c>
      <c r="Z775" s="76" t="s">
        <v>1070</v>
      </c>
      <c r="AA775" s="76" t="s">
        <v>4504</v>
      </c>
      <c r="AB775" s="76">
        <v>378</v>
      </c>
    </row>
    <row r="776" spans="1:28" ht="18.75" customHeight="1" x14ac:dyDescent="0.55000000000000004">
      <c r="A776" s="101">
        <v>317032</v>
      </c>
      <c r="B776" s="76" t="s">
        <v>4435</v>
      </c>
      <c r="C776" s="76" t="s">
        <v>640</v>
      </c>
      <c r="D776" s="76" t="s">
        <v>472</v>
      </c>
      <c r="E776" s="76" t="s">
        <v>626</v>
      </c>
      <c r="F776" s="76" t="s">
        <v>635</v>
      </c>
      <c r="G776" s="106">
        <v>45693</v>
      </c>
      <c r="H776" s="106">
        <v>45694</v>
      </c>
      <c r="I776" s="76" t="s">
        <v>4436</v>
      </c>
      <c r="J776" s="76">
        <v>2</v>
      </c>
      <c r="K776" s="76" t="s">
        <v>4365</v>
      </c>
      <c r="L776" s="76" t="s">
        <v>4366</v>
      </c>
      <c r="M776" s="76" t="s">
        <v>668</v>
      </c>
      <c r="N776" s="76" t="s">
        <v>4299</v>
      </c>
      <c r="O776" s="76" t="s">
        <v>997</v>
      </c>
      <c r="P776" s="76" t="s">
        <v>4300</v>
      </c>
      <c r="Q776" s="76" t="s">
        <v>1021</v>
      </c>
      <c r="R776" s="76" t="s">
        <v>1539</v>
      </c>
      <c r="S776" s="76" t="s">
        <v>4437</v>
      </c>
      <c r="T776" s="76" t="s">
        <v>472</v>
      </c>
      <c r="U776" s="76" t="s">
        <v>473</v>
      </c>
      <c r="V776" s="76" t="s">
        <v>474</v>
      </c>
      <c r="W776" s="76" t="s">
        <v>475</v>
      </c>
      <c r="X776" s="76" t="s">
        <v>476</v>
      </c>
      <c r="Y776" s="76" t="s">
        <v>1341</v>
      </c>
      <c r="Z776" s="76" t="s">
        <v>1070</v>
      </c>
      <c r="AA776" s="76" t="s">
        <v>4507</v>
      </c>
      <c r="AB776" s="76">
        <v>639</v>
      </c>
    </row>
    <row r="777" spans="1:28" ht="18.75" customHeight="1" x14ac:dyDescent="0.55000000000000004">
      <c r="A777" s="101">
        <v>317033</v>
      </c>
      <c r="B777" s="76" t="s">
        <v>2177</v>
      </c>
      <c r="C777" s="76" t="s">
        <v>640</v>
      </c>
      <c r="D777" s="76" t="s">
        <v>472</v>
      </c>
      <c r="E777" s="76" t="s">
        <v>626</v>
      </c>
      <c r="F777" s="76" t="s">
        <v>635</v>
      </c>
      <c r="G777" s="106">
        <v>45700</v>
      </c>
      <c r="H777" s="106">
        <v>45701</v>
      </c>
      <c r="I777" s="76" t="s">
        <v>4439</v>
      </c>
      <c r="J777" s="76">
        <v>2</v>
      </c>
      <c r="K777" s="76" t="s">
        <v>4360</v>
      </c>
      <c r="L777" s="76" t="s">
        <v>1023</v>
      </c>
      <c r="M777" s="76" t="s">
        <v>662</v>
      </c>
      <c r="N777" s="76" t="s">
        <v>4299</v>
      </c>
      <c r="O777" s="76" t="s">
        <v>997</v>
      </c>
      <c r="P777" s="76" t="s">
        <v>4300</v>
      </c>
      <c r="Q777" s="76" t="s">
        <v>1019</v>
      </c>
      <c r="R777" s="76" t="s">
        <v>1539</v>
      </c>
      <c r="S777" s="76" t="s">
        <v>4440</v>
      </c>
      <c r="T777" s="76" t="s">
        <v>472</v>
      </c>
      <c r="U777" s="76" t="s">
        <v>473</v>
      </c>
      <c r="V777" s="76" t="s">
        <v>474</v>
      </c>
      <c r="W777" s="76" t="s">
        <v>475</v>
      </c>
      <c r="X777" s="76" t="s">
        <v>476</v>
      </c>
      <c r="Y777" s="76" t="s">
        <v>1341</v>
      </c>
      <c r="Z777" s="76" t="s">
        <v>1070</v>
      </c>
      <c r="AA777" s="76" t="s">
        <v>4508</v>
      </c>
      <c r="AB777" s="76">
        <v>736</v>
      </c>
    </row>
    <row r="778" spans="1:28" ht="18.75" customHeight="1" x14ac:dyDescent="0.55000000000000004">
      <c r="A778" s="109">
        <v>319001</v>
      </c>
      <c r="B778" s="76" t="s">
        <v>3941</v>
      </c>
      <c r="C778" s="76" t="s">
        <v>640</v>
      </c>
      <c r="D778" s="76" t="s">
        <v>477</v>
      </c>
      <c r="E778" s="76" t="s">
        <v>634</v>
      </c>
      <c r="F778" s="76" t="s">
        <v>627</v>
      </c>
      <c r="G778" s="106">
        <v>45542</v>
      </c>
      <c r="H778" s="106">
        <v>45626</v>
      </c>
      <c r="I778" s="76" t="s">
        <v>4442</v>
      </c>
      <c r="J778" s="76">
        <v>4</v>
      </c>
      <c r="K778" s="76" t="s">
        <v>4443</v>
      </c>
      <c r="L778" s="76" t="s">
        <v>713</v>
      </c>
      <c r="M778" s="76" t="s">
        <v>652</v>
      </c>
      <c r="N778" s="76" t="s">
        <v>477</v>
      </c>
      <c r="O778" s="76" t="s">
        <v>997</v>
      </c>
      <c r="P778" s="76" t="s">
        <v>4444</v>
      </c>
      <c r="Q778" s="76" t="s">
        <v>4445</v>
      </c>
      <c r="R778" s="76" t="s">
        <v>4446</v>
      </c>
      <c r="S778" s="76" t="s">
        <v>633</v>
      </c>
      <c r="T778" s="76" t="s">
        <v>477</v>
      </c>
      <c r="U778" s="76" t="s">
        <v>478</v>
      </c>
      <c r="V778" s="76" t="s">
        <v>479</v>
      </c>
      <c r="W778" s="76" t="s">
        <v>480</v>
      </c>
      <c r="X778" s="76" t="s">
        <v>481</v>
      </c>
      <c r="Y778" s="76" t="s">
        <v>1344</v>
      </c>
      <c r="Z778" s="76" t="s">
        <v>1345</v>
      </c>
      <c r="AA778" s="76" t="s">
        <v>4511</v>
      </c>
      <c r="AB778" s="76">
        <v>640</v>
      </c>
    </row>
    <row r="779" spans="1:28" ht="18.75" customHeight="1" x14ac:dyDescent="0.55000000000000004">
      <c r="A779" s="101">
        <v>322002</v>
      </c>
      <c r="B779" s="76" t="s">
        <v>4448</v>
      </c>
      <c r="C779" s="76" t="s">
        <v>640</v>
      </c>
      <c r="D779" s="76" t="s">
        <v>492</v>
      </c>
      <c r="E779" s="76" t="s">
        <v>647</v>
      </c>
      <c r="F779" s="76" t="s">
        <v>627</v>
      </c>
      <c r="G779" s="106">
        <v>45553</v>
      </c>
      <c r="H779" s="106">
        <v>45574</v>
      </c>
      <c r="I779" s="76" t="s">
        <v>4449</v>
      </c>
      <c r="J779" s="76">
        <v>4</v>
      </c>
      <c r="K779" s="76" t="s">
        <v>1162</v>
      </c>
      <c r="L779" s="76" t="s">
        <v>627</v>
      </c>
      <c r="M779" s="76" t="s">
        <v>819</v>
      </c>
      <c r="N779" s="76" t="s">
        <v>1027</v>
      </c>
      <c r="O779" s="76" t="s">
        <v>997</v>
      </c>
      <c r="P779" s="76" t="s">
        <v>4450</v>
      </c>
      <c r="Q779" s="76" t="s">
        <v>672</v>
      </c>
      <c r="R779" s="76" t="s">
        <v>1625</v>
      </c>
      <c r="S779" s="76" t="s">
        <v>633</v>
      </c>
      <c r="T779" s="76" t="s">
        <v>492</v>
      </c>
      <c r="U779" s="76" t="s">
        <v>493</v>
      </c>
      <c r="V779" s="76" t="s">
        <v>494</v>
      </c>
      <c r="W779" s="76" t="s">
        <v>495</v>
      </c>
      <c r="X779" s="76" t="s">
        <v>496</v>
      </c>
      <c r="Y779" s="76" t="s">
        <v>497</v>
      </c>
      <c r="Z779" s="76" t="s">
        <v>1704</v>
      </c>
      <c r="AA779" s="76" t="s">
        <v>4515</v>
      </c>
      <c r="AB779" s="76">
        <v>641</v>
      </c>
    </row>
    <row r="780" spans="1:28" ht="18.75" customHeight="1" x14ac:dyDescent="0.55000000000000004">
      <c r="A780" s="101">
        <v>322003</v>
      </c>
      <c r="B780" s="76" t="s">
        <v>4452</v>
      </c>
      <c r="C780" s="76" t="s">
        <v>640</v>
      </c>
      <c r="D780" s="76" t="s">
        <v>492</v>
      </c>
      <c r="E780" s="76" t="s">
        <v>647</v>
      </c>
      <c r="F780" s="76" t="s">
        <v>627</v>
      </c>
      <c r="G780" s="106">
        <v>45620</v>
      </c>
      <c r="H780" s="106">
        <v>45648</v>
      </c>
      <c r="I780" s="76" t="s">
        <v>4453</v>
      </c>
      <c r="J780" s="76">
        <v>4</v>
      </c>
      <c r="K780" s="76" t="s">
        <v>1163</v>
      </c>
      <c r="L780" s="76" t="s">
        <v>627</v>
      </c>
      <c r="M780" s="76" t="s">
        <v>819</v>
      </c>
      <c r="N780" s="76" t="s">
        <v>1027</v>
      </c>
      <c r="O780" s="76" t="s">
        <v>997</v>
      </c>
      <c r="P780" s="76" t="s">
        <v>4454</v>
      </c>
      <c r="Q780" s="76" t="s">
        <v>672</v>
      </c>
      <c r="R780" s="76" t="s">
        <v>1625</v>
      </c>
      <c r="S780" s="76" t="s">
        <v>633</v>
      </c>
      <c r="T780" s="76" t="s">
        <v>492</v>
      </c>
      <c r="U780" s="76" t="s">
        <v>493</v>
      </c>
      <c r="V780" s="76" t="s">
        <v>494</v>
      </c>
      <c r="W780" s="76" t="s">
        <v>495</v>
      </c>
      <c r="X780" s="76" t="s">
        <v>496</v>
      </c>
      <c r="Y780" s="76" t="s">
        <v>497</v>
      </c>
      <c r="Z780" s="76" t="s">
        <v>1704</v>
      </c>
      <c r="AA780" s="76" t="s">
        <v>4517</v>
      </c>
      <c r="AB780" s="76">
        <v>865</v>
      </c>
    </row>
    <row r="781" spans="1:28" ht="18.75" customHeight="1" x14ac:dyDescent="0.55000000000000004">
      <c r="A781" s="109">
        <v>323001</v>
      </c>
      <c r="B781" s="76" t="s">
        <v>1024</v>
      </c>
      <c r="C781" s="76" t="s">
        <v>640</v>
      </c>
      <c r="D781" s="76" t="s">
        <v>498</v>
      </c>
      <c r="E781" s="76" t="s">
        <v>647</v>
      </c>
      <c r="F781" s="76" t="s">
        <v>627</v>
      </c>
      <c r="G781" s="106">
        <v>45537</v>
      </c>
      <c r="H781" s="106">
        <v>45625</v>
      </c>
      <c r="I781" s="76" t="s">
        <v>4456</v>
      </c>
      <c r="J781" s="76" t="s">
        <v>659</v>
      </c>
      <c r="K781" s="76" t="s">
        <v>4457</v>
      </c>
      <c r="L781" s="76" t="s">
        <v>1540</v>
      </c>
      <c r="M781" s="76" t="s">
        <v>659</v>
      </c>
      <c r="N781" s="76" t="s">
        <v>1025</v>
      </c>
      <c r="O781" s="76" t="s">
        <v>997</v>
      </c>
      <c r="P781" s="76" t="s">
        <v>4458</v>
      </c>
      <c r="Q781" s="76" t="s">
        <v>1541</v>
      </c>
      <c r="R781" s="76" t="s">
        <v>1542</v>
      </c>
      <c r="S781" s="76" t="s">
        <v>633</v>
      </c>
      <c r="T781" s="76" t="s">
        <v>498</v>
      </c>
      <c r="U781" s="76" t="s">
        <v>499</v>
      </c>
      <c r="V781" s="76" t="s">
        <v>500</v>
      </c>
      <c r="W781" s="76" t="s">
        <v>501</v>
      </c>
      <c r="X781" s="76" t="s">
        <v>502</v>
      </c>
      <c r="Y781" s="76" t="s">
        <v>503</v>
      </c>
      <c r="Z781" s="76" t="s">
        <v>1349</v>
      </c>
      <c r="AA781" s="76" t="s">
        <v>4519</v>
      </c>
      <c r="AB781" s="76">
        <v>642</v>
      </c>
    </row>
    <row r="782" spans="1:28" ht="18.75" customHeight="1" x14ac:dyDescent="0.55000000000000004">
      <c r="A782" s="101">
        <v>323002</v>
      </c>
      <c r="B782" s="76" t="s">
        <v>1160</v>
      </c>
      <c r="C782" s="76" t="s">
        <v>633</v>
      </c>
      <c r="D782" s="76" t="s">
        <v>498</v>
      </c>
      <c r="E782" s="76" t="s">
        <v>647</v>
      </c>
      <c r="F782" s="76" t="s">
        <v>627</v>
      </c>
      <c r="G782" s="106" t="s">
        <v>633</v>
      </c>
      <c r="H782" s="106" t="s">
        <v>633</v>
      </c>
      <c r="I782" s="76" t="s">
        <v>659</v>
      </c>
      <c r="J782" s="76" t="s">
        <v>659</v>
      </c>
      <c r="K782" s="76" t="s">
        <v>1161</v>
      </c>
      <c r="L782" s="76" t="s">
        <v>1659</v>
      </c>
      <c r="M782" s="76" t="s">
        <v>642</v>
      </c>
      <c r="N782" s="76" t="s">
        <v>498</v>
      </c>
      <c r="O782" s="76" t="s">
        <v>997</v>
      </c>
      <c r="P782" s="76" t="s">
        <v>659</v>
      </c>
      <c r="Q782" s="76" t="s">
        <v>630</v>
      </c>
      <c r="R782" s="76" t="s">
        <v>860</v>
      </c>
      <c r="S782" s="76" t="s">
        <v>633</v>
      </c>
      <c r="T782" s="76" t="s">
        <v>498</v>
      </c>
      <c r="U782" s="76" t="s">
        <v>499</v>
      </c>
      <c r="V782" s="76" t="s">
        <v>500</v>
      </c>
      <c r="W782" s="76" t="s">
        <v>501</v>
      </c>
      <c r="X782" s="76" t="s">
        <v>502</v>
      </c>
      <c r="Y782" s="76" t="s">
        <v>503</v>
      </c>
      <c r="Z782" s="76" t="s">
        <v>1349</v>
      </c>
      <c r="AA782" s="76" t="s">
        <v>4522</v>
      </c>
      <c r="AB782" s="76">
        <v>484</v>
      </c>
    </row>
    <row r="783" spans="1:28" ht="18.75" customHeight="1" x14ac:dyDescent="0.55000000000000004">
      <c r="A783" s="101">
        <v>324001</v>
      </c>
      <c r="B783" s="76" t="s">
        <v>4461</v>
      </c>
      <c r="C783" s="76" t="s">
        <v>640</v>
      </c>
      <c r="D783" s="76" t="s">
        <v>504</v>
      </c>
      <c r="E783" s="76" t="s">
        <v>647</v>
      </c>
      <c r="F783" s="76" t="s">
        <v>627</v>
      </c>
      <c r="G783" s="106">
        <v>45590</v>
      </c>
      <c r="H783" s="106">
        <v>45625</v>
      </c>
      <c r="I783" s="76" t="s">
        <v>4462</v>
      </c>
      <c r="J783" s="76">
        <v>4</v>
      </c>
      <c r="K783" s="76" t="s">
        <v>4463</v>
      </c>
      <c r="L783" s="76" t="s">
        <v>4464</v>
      </c>
      <c r="M783" s="76" t="s">
        <v>642</v>
      </c>
      <c r="N783" s="76" t="s">
        <v>1090</v>
      </c>
      <c r="O783" s="76" t="s">
        <v>997</v>
      </c>
      <c r="P783" s="76" t="s">
        <v>4465</v>
      </c>
      <c r="Q783" s="76" t="s">
        <v>630</v>
      </c>
      <c r="R783" s="76" t="s">
        <v>4466</v>
      </c>
      <c r="S783" s="76" t="s">
        <v>633</v>
      </c>
      <c r="T783" s="76" t="s">
        <v>504</v>
      </c>
      <c r="U783" s="76" t="s">
        <v>505</v>
      </c>
      <c r="V783" s="76" t="s">
        <v>506</v>
      </c>
      <c r="W783" s="76" t="s">
        <v>507</v>
      </c>
      <c r="X783" s="76" t="s">
        <v>508</v>
      </c>
      <c r="Y783" s="76" t="s">
        <v>509</v>
      </c>
      <c r="Z783" s="76" t="s">
        <v>1706</v>
      </c>
      <c r="AA783" s="76" t="s">
        <v>4524</v>
      </c>
      <c r="AB783" s="76">
        <v>380</v>
      </c>
    </row>
    <row r="784" spans="1:28" ht="18.75" customHeight="1" x14ac:dyDescent="0.55000000000000004">
      <c r="A784" s="101">
        <v>324002</v>
      </c>
      <c r="B784" s="76" t="s">
        <v>4468</v>
      </c>
      <c r="C784" s="76" t="s">
        <v>640</v>
      </c>
      <c r="D784" s="76" t="s">
        <v>504</v>
      </c>
      <c r="E784" s="76" t="s">
        <v>647</v>
      </c>
      <c r="F784" s="76" t="s">
        <v>627</v>
      </c>
      <c r="G784" s="106">
        <v>45604</v>
      </c>
      <c r="H784" s="106">
        <v>45625</v>
      </c>
      <c r="I784" s="76" t="s">
        <v>4469</v>
      </c>
      <c r="J784" s="76">
        <v>4</v>
      </c>
      <c r="K784" s="76" t="s">
        <v>4470</v>
      </c>
      <c r="L784" s="76" t="s">
        <v>4471</v>
      </c>
      <c r="M784" s="76" t="s">
        <v>642</v>
      </c>
      <c r="N784" s="76" t="s">
        <v>1090</v>
      </c>
      <c r="O784" s="76" t="s">
        <v>997</v>
      </c>
      <c r="P784" s="76" t="s">
        <v>4472</v>
      </c>
      <c r="Q784" s="76" t="s">
        <v>630</v>
      </c>
      <c r="R784" s="76" t="s">
        <v>4473</v>
      </c>
      <c r="S784" s="76" t="s">
        <v>633</v>
      </c>
      <c r="T784" s="76" t="s">
        <v>504</v>
      </c>
      <c r="U784" s="76" t="s">
        <v>505</v>
      </c>
      <c r="V784" s="76" t="s">
        <v>506</v>
      </c>
      <c r="W784" s="76" t="s">
        <v>507</v>
      </c>
      <c r="X784" s="76" t="s">
        <v>508</v>
      </c>
      <c r="Y784" s="76" t="s">
        <v>509</v>
      </c>
      <c r="Z784" s="76" t="s">
        <v>1706</v>
      </c>
      <c r="AA784" s="76" t="s">
        <v>4525</v>
      </c>
      <c r="AB784" s="76">
        <v>381</v>
      </c>
    </row>
    <row r="785" spans="1:28" ht="18.75" customHeight="1" x14ac:dyDescent="0.55000000000000004">
      <c r="A785" s="109">
        <v>325001</v>
      </c>
      <c r="B785" s="76" t="s">
        <v>1026</v>
      </c>
      <c r="C785" s="76" t="s">
        <v>649</v>
      </c>
      <c r="D785" s="76" t="s">
        <v>510</v>
      </c>
      <c r="E785" s="76" t="s">
        <v>650</v>
      </c>
      <c r="F785" s="76" t="s">
        <v>627</v>
      </c>
      <c r="G785" s="106">
        <v>45458</v>
      </c>
      <c r="H785" s="106">
        <v>45473</v>
      </c>
      <c r="I785" s="76" t="s">
        <v>4475</v>
      </c>
      <c r="J785" s="76">
        <v>6</v>
      </c>
      <c r="K785" s="76" t="s">
        <v>4476</v>
      </c>
      <c r="L785" s="76" t="s">
        <v>713</v>
      </c>
      <c r="M785" s="76" t="s">
        <v>829</v>
      </c>
      <c r="N785" s="76" t="s">
        <v>4477</v>
      </c>
      <c r="O785" s="76" t="s">
        <v>997</v>
      </c>
      <c r="P785" s="76" t="s">
        <v>4478</v>
      </c>
      <c r="Q785" s="76" t="s">
        <v>1575</v>
      </c>
      <c r="R785" s="76" t="s">
        <v>4479</v>
      </c>
      <c r="S785" s="76" t="s">
        <v>633</v>
      </c>
      <c r="T785" s="76" t="s">
        <v>510</v>
      </c>
      <c r="U785" s="76" t="s">
        <v>511</v>
      </c>
      <c r="V785" s="76" t="s">
        <v>512</v>
      </c>
      <c r="W785" s="76" t="s">
        <v>1351</v>
      </c>
      <c r="X785" s="76" t="s">
        <v>513</v>
      </c>
      <c r="Y785" s="76" t="s">
        <v>514</v>
      </c>
      <c r="Z785" s="76" t="s">
        <v>1576</v>
      </c>
      <c r="AA785" s="76" t="s">
        <v>4528</v>
      </c>
      <c r="AB785" s="76">
        <v>382</v>
      </c>
    </row>
    <row r="786" spans="1:28" ht="18.75" customHeight="1" x14ac:dyDescent="0.55000000000000004">
      <c r="A786" s="109">
        <v>327001</v>
      </c>
      <c r="B786" s="76" t="s">
        <v>1543</v>
      </c>
      <c r="C786" s="76" t="s">
        <v>633</v>
      </c>
      <c r="D786" s="76" t="s">
        <v>523</v>
      </c>
      <c r="E786" s="76" t="s">
        <v>634</v>
      </c>
      <c r="F786" s="76" t="s">
        <v>627</v>
      </c>
      <c r="G786" s="106">
        <v>45456</v>
      </c>
      <c r="H786" s="106">
        <v>45456</v>
      </c>
      <c r="I786" s="76" t="s">
        <v>4481</v>
      </c>
      <c r="J786" s="76">
        <v>1</v>
      </c>
      <c r="K786" s="76" t="s">
        <v>1071</v>
      </c>
      <c r="L786" s="76" t="s">
        <v>628</v>
      </c>
      <c r="M786" s="76" t="s">
        <v>710</v>
      </c>
      <c r="N786" s="76" t="s">
        <v>4482</v>
      </c>
      <c r="O786" s="76" t="s">
        <v>997</v>
      </c>
      <c r="P786" s="76" t="s">
        <v>1544</v>
      </c>
      <c r="Q786" s="76" t="s">
        <v>630</v>
      </c>
      <c r="R786" s="76" t="s">
        <v>860</v>
      </c>
      <c r="S786" s="76" t="s">
        <v>633</v>
      </c>
      <c r="T786" s="76" t="s">
        <v>523</v>
      </c>
      <c r="U786" s="76" t="s">
        <v>524</v>
      </c>
      <c r="V786" s="76" t="s">
        <v>525</v>
      </c>
      <c r="W786" s="76" t="s">
        <v>526</v>
      </c>
      <c r="X786" s="76" t="s">
        <v>527</v>
      </c>
      <c r="Y786" s="76" t="s">
        <v>528</v>
      </c>
      <c r="Z786" s="76" t="s">
        <v>529</v>
      </c>
      <c r="AA786" s="76" t="s">
        <v>4534</v>
      </c>
      <c r="AB786" s="76">
        <v>383</v>
      </c>
    </row>
    <row r="787" spans="1:28" ht="18.75" customHeight="1" x14ac:dyDescent="0.55000000000000004">
      <c r="A787" s="109">
        <v>328001</v>
      </c>
      <c r="B787" s="76" t="s">
        <v>4858</v>
      </c>
      <c r="C787" s="76" t="s">
        <v>649</v>
      </c>
      <c r="D787" s="76" t="s">
        <v>4654</v>
      </c>
      <c r="E787" s="76" t="s">
        <v>647</v>
      </c>
      <c r="F787" s="76" t="s">
        <v>627</v>
      </c>
      <c r="G787" s="106">
        <v>45524</v>
      </c>
      <c r="H787" s="106">
        <v>45524</v>
      </c>
      <c r="I787" s="76" t="s">
        <v>4859</v>
      </c>
      <c r="J787" s="76">
        <v>1</v>
      </c>
      <c r="K787" s="76" t="s">
        <v>4860</v>
      </c>
      <c r="L787" s="76" t="s">
        <v>4861</v>
      </c>
      <c r="M787" s="76" t="s">
        <v>815</v>
      </c>
      <c r="N787" s="76" t="s">
        <v>4862</v>
      </c>
      <c r="O787" s="76" t="s">
        <v>997</v>
      </c>
      <c r="P787" s="76" t="s">
        <v>4863</v>
      </c>
      <c r="Q787" s="76" t="s">
        <v>677</v>
      </c>
      <c r="R787" s="76" t="s">
        <v>4864</v>
      </c>
      <c r="S787" s="76" t="s">
        <v>4865</v>
      </c>
      <c r="T787" s="76" t="s">
        <v>4654</v>
      </c>
      <c r="U787" s="76" t="s">
        <v>517</v>
      </c>
      <c r="V787" s="76" t="s">
        <v>4655</v>
      </c>
      <c r="W787" s="76" t="s">
        <v>4656</v>
      </c>
      <c r="X787" s="76">
        <v>0</v>
      </c>
      <c r="Y787" s="76" t="s">
        <v>4657</v>
      </c>
      <c r="Z787" s="76" t="s">
        <v>4658</v>
      </c>
      <c r="AA787" s="76" t="s">
        <v>4541</v>
      </c>
      <c r="AB787" s="76">
        <v>384</v>
      </c>
    </row>
    <row r="788" spans="1:28" ht="18.75" customHeight="1" x14ac:dyDescent="0.55000000000000004">
      <c r="A788" s="109">
        <v>328002</v>
      </c>
      <c r="B788" s="76" t="s">
        <v>4866</v>
      </c>
      <c r="C788" s="76" t="s">
        <v>649</v>
      </c>
      <c r="D788" s="76" t="s">
        <v>4654</v>
      </c>
      <c r="E788" s="76" t="s">
        <v>650</v>
      </c>
      <c r="F788" s="76" t="s">
        <v>627</v>
      </c>
      <c r="G788" s="106">
        <v>45542</v>
      </c>
      <c r="H788" s="106">
        <v>45543</v>
      </c>
      <c r="I788" s="76" t="s">
        <v>4867</v>
      </c>
      <c r="J788" s="76">
        <v>1</v>
      </c>
      <c r="K788" s="76" t="s">
        <v>4868</v>
      </c>
      <c r="L788" s="76" t="s">
        <v>4869</v>
      </c>
      <c r="M788" s="76" t="s">
        <v>788</v>
      </c>
      <c r="N788" s="76" t="s">
        <v>4870</v>
      </c>
      <c r="O788" s="76" t="s">
        <v>997</v>
      </c>
      <c r="P788" s="76" t="s">
        <v>4871</v>
      </c>
      <c r="Q788" s="76" t="s">
        <v>4872</v>
      </c>
      <c r="R788" s="76" t="s">
        <v>4864</v>
      </c>
      <c r="S788" s="76" t="s">
        <v>633</v>
      </c>
      <c r="T788" s="76" t="s">
        <v>4654</v>
      </c>
      <c r="U788" s="76" t="s">
        <v>517</v>
      </c>
      <c r="V788" s="76" t="s">
        <v>4655</v>
      </c>
      <c r="W788" s="76" t="s">
        <v>4656</v>
      </c>
      <c r="X788" s="76">
        <v>0</v>
      </c>
      <c r="Y788" s="76" t="s">
        <v>4657</v>
      </c>
      <c r="Z788" s="76" t="s">
        <v>4658</v>
      </c>
      <c r="AA788" s="76" t="s">
        <v>4547</v>
      </c>
      <c r="AB788" s="76">
        <v>385</v>
      </c>
    </row>
    <row r="789" spans="1:28" ht="18.75" customHeight="1" x14ac:dyDescent="0.55000000000000004">
      <c r="A789" s="109">
        <v>329001</v>
      </c>
      <c r="B789" s="76" t="s">
        <v>1028</v>
      </c>
      <c r="C789" s="76" t="s">
        <v>640</v>
      </c>
      <c r="D789" s="76" t="s">
        <v>530</v>
      </c>
      <c r="E789" s="76" t="s">
        <v>647</v>
      </c>
      <c r="F789" s="76" t="s">
        <v>627</v>
      </c>
      <c r="G789" s="106">
        <v>45398</v>
      </c>
      <c r="H789" s="106">
        <v>45716</v>
      </c>
      <c r="I789" s="76" t="s">
        <v>4484</v>
      </c>
      <c r="J789" s="76">
        <v>70</v>
      </c>
      <c r="K789" s="76" t="s">
        <v>4485</v>
      </c>
      <c r="L789" s="76" t="s">
        <v>4486</v>
      </c>
      <c r="M789" s="76" t="s">
        <v>698</v>
      </c>
      <c r="N789" s="76" t="s">
        <v>530</v>
      </c>
      <c r="O789" s="76" t="s">
        <v>997</v>
      </c>
      <c r="P789" s="76" t="s">
        <v>4487</v>
      </c>
      <c r="Q789" s="76" t="s">
        <v>4488</v>
      </c>
      <c r="R789" s="76" t="s">
        <v>4489</v>
      </c>
      <c r="S789" s="76" t="s">
        <v>4490</v>
      </c>
      <c r="T789" s="76" t="s">
        <v>530</v>
      </c>
      <c r="U789" s="76" t="s">
        <v>531</v>
      </c>
      <c r="V789" s="76" t="s">
        <v>532</v>
      </c>
      <c r="W789" s="76" t="s">
        <v>533</v>
      </c>
      <c r="X789" s="76" t="s">
        <v>534</v>
      </c>
      <c r="Y789" s="76" t="s">
        <v>535</v>
      </c>
      <c r="Z789" s="76" t="s">
        <v>1354</v>
      </c>
      <c r="AA789" s="76" t="s">
        <v>4553</v>
      </c>
      <c r="AB789" s="76">
        <v>650</v>
      </c>
    </row>
    <row r="790" spans="1:28" ht="18.75" customHeight="1" x14ac:dyDescent="0.55000000000000004">
      <c r="A790" s="109">
        <v>329002</v>
      </c>
      <c r="B790" s="76" t="s">
        <v>4492</v>
      </c>
      <c r="C790" s="76" t="s">
        <v>640</v>
      </c>
      <c r="D790" s="76" t="s">
        <v>530</v>
      </c>
      <c r="E790" s="76" t="s">
        <v>647</v>
      </c>
      <c r="F790" s="76" t="s">
        <v>627</v>
      </c>
      <c r="G790" s="106">
        <v>45398</v>
      </c>
      <c r="H790" s="106">
        <v>45716</v>
      </c>
      <c r="I790" s="76" t="s">
        <v>4484</v>
      </c>
      <c r="J790" s="76">
        <v>70</v>
      </c>
      <c r="K790" s="76" t="s">
        <v>4493</v>
      </c>
      <c r="L790" s="76" t="s">
        <v>4494</v>
      </c>
      <c r="M790" s="76" t="s">
        <v>698</v>
      </c>
      <c r="N790" s="76" t="s">
        <v>530</v>
      </c>
      <c r="O790" s="76" t="s">
        <v>997</v>
      </c>
      <c r="P790" s="76" t="s">
        <v>4487</v>
      </c>
      <c r="Q790" s="76" t="s">
        <v>4488</v>
      </c>
      <c r="R790" s="76" t="s">
        <v>4489</v>
      </c>
      <c r="S790" s="76" t="s">
        <v>4490</v>
      </c>
      <c r="T790" s="76" t="s">
        <v>530</v>
      </c>
      <c r="U790" s="76" t="s">
        <v>531</v>
      </c>
      <c r="V790" s="76" t="s">
        <v>532</v>
      </c>
      <c r="W790" s="76" t="s">
        <v>533</v>
      </c>
      <c r="X790" s="76" t="s">
        <v>534</v>
      </c>
      <c r="Y790" s="76" t="s">
        <v>535</v>
      </c>
      <c r="Z790" s="76" t="s">
        <v>1354</v>
      </c>
      <c r="AA790" s="76" t="s">
        <v>4557</v>
      </c>
      <c r="AB790" s="76">
        <v>651</v>
      </c>
    </row>
    <row r="791" spans="1:28" ht="18.75" customHeight="1" x14ac:dyDescent="0.55000000000000004">
      <c r="A791" s="109">
        <v>329003</v>
      </c>
      <c r="B791" s="76" t="s">
        <v>4496</v>
      </c>
      <c r="C791" s="76" t="s">
        <v>640</v>
      </c>
      <c r="D791" s="76" t="s">
        <v>530</v>
      </c>
      <c r="E791" s="76" t="s">
        <v>647</v>
      </c>
      <c r="F791" s="76" t="s">
        <v>627</v>
      </c>
      <c r="G791" s="106">
        <v>45398</v>
      </c>
      <c r="H791" s="106">
        <v>45716</v>
      </c>
      <c r="I791" s="76" t="s">
        <v>4484</v>
      </c>
      <c r="J791" s="76">
        <v>70</v>
      </c>
      <c r="K791" s="76" t="s">
        <v>4497</v>
      </c>
      <c r="L791" s="76" t="s">
        <v>4498</v>
      </c>
      <c r="M791" s="76" t="s">
        <v>698</v>
      </c>
      <c r="N791" s="76" t="s">
        <v>530</v>
      </c>
      <c r="O791" s="76" t="s">
        <v>997</v>
      </c>
      <c r="P791" s="76" t="s">
        <v>4487</v>
      </c>
      <c r="Q791" s="76" t="s">
        <v>4488</v>
      </c>
      <c r="R791" s="76" t="s">
        <v>4489</v>
      </c>
      <c r="S791" s="76" t="s">
        <v>4490</v>
      </c>
      <c r="T791" s="76" t="s">
        <v>530</v>
      </c>
      <c r="U791" s="76" t="s">
        <v>531</v>
      </c>
      <c r="V791" s="76" t="s">
        <v>532</v>
      </c>
      <c r="W791" s="76" t="s">
        <v>533</v>
      </c>
      <c r="X791" s="76" t="s">
        <v>534</v>
      </c>
      <c r="Y791" s="76" t="s">
        <v>535</v>
      </c>
      <c r="Z791" s="76" t="s">
        <v>1354</v>
      </c>
      <c r="AA791" s="76" t="s">
        <v>4562</v>
      </c>
      <c r="AB791" s="76">
        <v>652</v>
      </c>
    </row>
    <row r="792" spans="1:28" ht="18.75" customHeight="1" x14ac:dyDescent="0.55000000000000004">
      <c r="A792" s="109">
        <v>329004</v>
      </c>
      <c r="B792" s="76" t="s">
        <v>4500</v>
      </c>
      <c r="C792" s="76" t="s">
        <v>640</v>
      </c>
      <c r="D792" s="76" t="s">
        <v>530</v>
      </c>
      <c r="E792" s="76" t="s">
        <v>647</v>
      </c>
      <c r="F792" s="76" t="s">
        <v>627</v>
      </c>
      <c r="G792" s="106">
        <v>45398</v>
      </c>
      <c r="H792" s="106">
        <v>45716</v>
      </c>
      <c r="I792" s="76" t="s">
        <v>4484</v>
      </c>
      <c r="J792" s="76">
        <v>70</v>
      </c>
      <c r="K792" s="76" t="s">
        <v>4501</v>
      </c>
      <c r="L792" s="76" t="s">
        <v>4502</v>
      </c>
      <c r="M792" s="76" t="s">
        <v>1032</v>
      </c>
      <c r="N792" s="76" t="s">
        <v>530</v>
      </c>
      <c r="O792" s="76" t="s">
        <v>997</v>
      </c>
      <c r="P792" s="76" t="s">
        <v>4487</v>
      </c>
      <c r="Q792" s="76" t="s">
        <v>4488</v>
      </c>
      <c r="R792" s="76" t="s">
        <v>4489</v>
      </c>
      <c r="S792" s="76" t="s">
        <v>4503</v>
      </c>
      <c r="T792" s="76" t="s">
        <v>530</v>
      </c>
      <c r="U792" s="76" t="s">
        <v>531</v>
      </c>
      <c r="V792" s="76" t="s">
        <v>532</v>
      </c>
      <c r="W792" s="76" t="s">
        <v>533</v>
      </c>
      <c r="X792" s="76" t="s">
        <v>534</v>
      </c>
      <c r="Y792" s="76" t="s">
        <v>535</v>
      </c>
      <c r="Z792" s="76" t="s">
        <v>1354</v>
      </c>
      <c r="AA792" s="76" t="s">
        <v>4567</v>
      </c>
      <c r="AB792" s="76">
        <v>653</v>
      </c>
    </row>
    <row r="793" spans="1:28" ht="18.75" customHeight="1" x14ac:dyDescent="0.55000000000000004">
      <c r="A793" s="109">
        <v>329005</v>
      </c>
      <c r="B793" s="76" t="s">
        <v>1029</v>
      </c>
      <c r="C793" s="76" t="s">
        <v>640</v>
      </c>
      <c r="D793" s="76" t="s">
        <v>530</v>
      </c>
      <c r="E793" s="76" t="s">
        <v>647</v>
      </c>
      <c r="F793" s="76" t="s">
        <v>627</v>
      </c>
      <c r="G793" s="106">
        <v>45398</v>
      </c>
      <c r="H793" s="106">
        <v>45716</v>
      </c>
      <c r="I793" s="76" t="s">
        <v>4484</v>
      </c>
      <c r="J793" s="76">
        <v>70</v>
      </c>
      <c r="K793" s="76" t="s">
        <v>1030</v>
      </c>
      <c r="L793" s="76" t="s">
        <v>4505</v>
      </c>
      <c r="M793" s="76" t="s">
        <v>1032</v>
      </c>
      <c r="N793" s="76" t="s">
        <v>530</v>
      </c>
      <c r="O793" s="76" t="s">
        <v>997</v>
      </c>
      <c r="P793" s="76" t="s">
        <v>4487</v>
      </c>
      <c r="Q793" s="76" t="s">
        <v>4488</v>
      </c>
      <c r="R793" s="76" t="s">
        <v>4489</v>
      </c>
      <c r="S793" s="76" t="s">
        <v>4506</v>
      </c>
      <c r="T793" s="76" t="s">
        <v>530</v>
      </c>
      <c r="U793" s="76" t="s">
        <v>531</v>
      </c>
      <c r="V793" s="76" t="s">
        <v>532</v>
      </c>
      <c r="W793" s="76" t="s">
        <v>533</v>
      </c>
      <c r="X793" s="76" t="s">
        <v>534</v>
      </c>
      <c r="Y793" s="76" t="s">
        <v>535</v>
      </c>
      <c r="Z793" s="76" t="s">
        <v>1354</v>
      </c>
      <c r="AA793" s="76" t="s">
        <v>4572</v>
      </c>
      <c r="AB793" s="76">
        <v>654</v>
      </c>
    </row>
    <row r="794" spans="1:28" ht="18.75" customHeight="1" x14ac:dyDescent="0.55000000000000004">
      <c r="A794" s="109">
        <v>329006</v>
      </c>
      <c r="B794" s="76" t="s">
        <v>1031</v>
      </c>
      <c r="C794" s="76" t="s">
        <v>640</v>
      </c>
      <c r="D794" s="76" t="s">
        <v>530</v>
      </c>
      <c r="E794" s="76" t="s">
        <v>647</v>
      </c>
      <c r="F794" s="76" t="s">
        <v>627</v>
      </c>
      <c r="G794" s="106">
        <v>45398</v>
      </c>
      <c r="H794" s="106">
        <v>45716</v>
      </c>
      <c r="I794" s="76" t="s">
        <v>4484</v>
      </c>
      <c r="J794" s="76">
        <v>70</v>
      </c>
      <c r="K794" s="76" t="s">
        <v>1030</v>
      </c>
      <c r="L794" s="76" t="s">
        <v>4505</v>
      </c>
      <c r="M794" s="76" t="s">
        <v>1032</v>
      </c>
      <c r="N794" s="76" t="s">
        <v>530</v>
      </c>
      <c r="O794" s="76" t="s">
        <v>997</v>
      </c>
      <c r="P794" s="76" t="s">
        <v>4487</v>
      </c>
      <c r="Q794" s="76" t="s">
        <v>4488</v>
      </c>
      <c r="R794" s="76" t="s">
        <v>4489</v>
      </c>
      <c r="S794" s="76" t="s">
        <v>4506</v>
      </c>
      <c r="T794" s="76" t="s">
        <v>530</v>
      </c>
      <c r="U794" s="76" t="s">
        <v>531</v>
      </c>
      <c r="V794" s="76" t="s">
        <v>532</v>
      </c>
      <c r="W794" s="76" t="s">
        <v>533</v>
      </c>
      <c r="X794" s="76" t="s">
        <v>534</v>
      </c>
      <c r="Y794" s="76" t="s">
        <v>535</v>
      </c>
      <c r="Z794" s="76" t="s">
        <v>1354</v>
      </c>
      <c r="AA794" s="76" t="s">
        <v>4579</v>
      </c>
      <c r="AB794" s="76">
        <v>655</v>
      </c>
    </row>
    <row r="795" spans="1:28" ht="18.75" customHeight="1" x14ac:dyDescent="0.55000000000000004">
      <c r="A795" s="109">
        <v>329007</v>
      </c>
      <c r="B795" s="76" t="s">
        <v>1545</v>
      </c>
      <c r="C795" s="76" t="s">
        <v>640</v>
      </c>
      <c r="D795" s="76" t="s">
        <v>530</v>
      </c>
      <c r="E795" s="76" t="s">
        <v>647</v>
      </c>
      <c r="F795" s="76" t="s">
        <v>627</v>
      </c>
      <c r="G795" s="106">
        <v>45398</v>
      </c>
      <c r="H795" s="106">
        <v>45716</v>
      </c>
      <c r="I795" s="76" t="s">
        <v>4484</v>
      </c>
      <c r="J795" s="76">
        <v>70</v>
      </c>
      <c r="K795" s="76" t="s">
        <v>1546</v>
      </c>
      <c r="L795" s="76" t="s">
        <v>4509</v>
      </c>
      <c r="M795" s="76" t="s">
        <v>1032</v>
      </c>
      <c r="N795" s="76" t="s">
        <v>530</v>
      </c>
      <c r="O795" s="76" t="s">
        <v>997</v>
      </c>
      <c r="P795" s="76" t="s">
        <v>4487</v>
      </c>
      <c r="Q795" s="76" t="s">
        <v>4488</v>
      </c>
      <c r="R795" s="76" t="s">
        <v>4489</v>
      </c>
      <c r="S795" s="76" t="s">
        <v>4510</v>
      </c>
      <c r="T795" s="76" t="s">
        <v>530</v>
      </c>
      <c r="U795" s="76" t="s">
        <v>531</v>
      </c>
      <c r="V795" s="76" t="s">
        <v>532</v>
      </c>
      <c r="W795" s="76" t="s">
        <v>533</v>
      </c>
      <c r="X795" s="76" t="s">
        <v>534</v>
      </c>
      <c r="Y795" s="76" t="s">
        <v>535</v>
      </c>
      <c r="Z795" s="76" t="s">
        <v>1354</v>
      </c>
      <c r="AA795" s="76" t="s">
        <v>4585</v>
      </c>
      <c r="AB795" s="76">
        <v>643</v>
      </c>
    </row>
    <row r="796" spans="1:28" ht="18.75" customHeight="1" x14ac:dyDescent="0.55000000000000004">
      <c r="A796" s="109">
        <v>329008</v>
      </c>
      <c r="B796" s="76" t="s">
        <v>1547</v>
      </c>
      <c r="C796" s="76" t="s">
        <v>640</v>
      </c>
      <c r="D796" s="76" t="s">
        <v>530</v>
      </c>
      <c r="E796" s="76" t="s">
        <v>647</v>
      </c>
      <c r="F796" s="76" t="s">
        <v>627</v>
      </c>
      <c r="G796" s="106">
        <v>45398</v>
      </c>
      <c r="H796" s="106">
        <v>45716</v>
      </c>
      <c r="I796" s="76" t="s">
        <v>4484</v>
      </c>
      <c r="J796" s="76">
        <v>70</v>
      </c>
      <c r="K796" s="76" t="s">
        <v>1548</v>
      </c>
      <c r="L796" s="76" t="s">
        <v>4512</v>
      </c>
      <c r="M796" s="76" t="s">
        <v>1032</v>
      </c>
      <c r="N796" s="76" t="s">
        <v>530</v>
      </c>
      <c r="O796" s="76" t="s">
        <v>997</v>
      </c>
      <c r="P796" s="76" t="s">
        <v>4487</v>
      </c>
      <c r="Q796" s="76" t="s">
        <v>4488</v>
      </c>
      <c r="R796" s="76" t="s">
        <v>4489</v>
      </c>
      <c r="S796" s="76" t="s">
        <v>4513</v>
      </c>
      <c r="T796" s="76" t="s">
        <v>530</v>
      </c>
      <c r="U796" s="76" t="s">
        <v>531</v>
      </c>
      <c r="V796" s="76" t="s">
        <v>532</v>
      </c>
      <c r="W796" s="76" t="s">
        <v>533</v>
      </c>
      <c r="X796" s="76" t="s">
        <v>534</v>
      </c>
      <c r="Y796" s="76" t="s">
        <v>535</v>
      </c>
      <c r="Z796" s="76" t="s">
        <v>1354</v>
      </c>
      <c r="AA796" s="76" t="s">
        <v>4589</v>
      </c>
      <c r="AB796" s="76">
        <v>386</v>
      </c>
    </row>
    <row r="797" spans="1:28" ht="18.75" customHeight="1" x14ac:dyDescent="0.55000000000000004">
      <c r="A797" s="109">
        <v>329009</v>
      </c>
      <c r="B797" s="76" t="s">
        <v>1033</v>
      </c>
      <c r="C797" s="76" t="s">
        <v>640</v>
      </c>
      <c r="D797" s="76" t="s">
        <v>530</v>
      </c>
      <c r="E797" s="76" t="s">
        <v>647</v>
      </c>
      <c r="F797" s="76" t="s">
        <v>627</v>
      </c>
      <c r="G797" s="106">
        <v>45398</v>
      </c>
      <c r="H797" s="106">
        <v>45716</v>
      </c>
      <c r="I797" s="76" t="s">
        <v>4484</v>
      </c>
      <c r="J797" s="76">
        <v>70</v>
      </c>
      <c r="K797" s="76" t="s">
        <v>1034</v>
      </c>
      <c r="L797" s="76" t="s">
        <v>1035</v>
      </c>
      <c r="M797" s="76" t="s">
        <v>1036</v>
      </c>
      <c r="N797" s="76" t="s">
        <v>530</v>
      </c>
      <c r="O797" s="76" t="s">
        <v>997</v>
      </c>
      <c r="P797" s="76" t="s">
        <v>4487</v>
      </c>
      <c r="Q797" s="76" t="s">
        <v>4488</v>
      </c>
      <c r="R797" s="76" t="s">
        <v>4489</v>
      </c>
      <c r="S797" s="76" t="s">
        <v>4514</v>
      </c>
      <c r="T797" s="76" t="s">
        <v>530</v>
      </c>
      <c r="U797" s="76" t="s">
        <v>531</v>
      </c>
      <c r="V797" s="76" t="s">
        <v>532</v>
      </c>
      <c r="W797" s="76" t="s">
        <v>533</v>
      </c>
      <c r="X797" s="76" t="s">
        <v>534</v>
      </c>
      <c r="Y797" s="76" t="s">
        <v>535</v>
      </c>
      <c r="Z797" s="76" t="s">
        <v>1354</v>
      </c>
      <c r="AA797" s="76" t="s">
        <v>4593</v>
      </c>
      <c r="AB797" s="76">
        <v>387</v>
      </c>
    </row>
    <row r="798" spans="1:28" ht="18.75" customHeight="1" x14ac:dyDescent="0.55000000000000004">
      <c r="A798" s="109">
        <v>329010</v>
      </c>
      <c r="B798" s="76" t="s">
        <v>1037</v>
      </c>
      <c r="C798" s="76" t="s">
        <v>640</v>
      </c>
      <c r="D798" s="76" t="s">
        <v>530</v>
      </c>
      <c r="E798" s="76" t="s">
        <v>647</v>
      </c>
      <c r="F798" s="76" t="s">
        <v>627</v>
      </c>
      <c r="G798" s="106">
        <v>45398</v>
      </c>
      <c r="H798" s="106">
        <v>45716</v>
      </c>
      <c r="I798" s="76" t="s">
        <v>4484</v>
      </c>
      <c r="J798" s="76">
        <v>70</v>
      </c>
      <c r="K798" s="76" t="s">
        <v>1549</v>
      </c>
      <c r="L798" s="76" t="s">
        <v>4516</v>
      </c>
      <c r="M798" s="76" t="s">
        <v>1036</v>
      </c>
      <c r="N798" s="76" t="s">
        <v>530</v>
      </c>
      <c r="O798" s="76" t="s">
        <v>997</v>
      </c>
      <c r="P798" s="76" t="s">
        <v>4487</v>
      </c>
      <c r="Q798" s="76" t="s">
        <v>4488</v>
      </c>
      <c r="R798" s="76" t="s">
        <v>4489</v>
      </c>
      <c r="S798" s="76" t="s">
        <v>4514</v>
      </c>
      <c r="T798" s="76" t="s">
        <v>530</v>
      </c>
      <c r="U798" s="76" t="s">
        <v>531</v>
      </c>
      <c r="V798" s="76" t="s">
        <v>532</v>
      </c>
      <c r="W798" s="76" t="s">
        <v>533</v>
      </c>
      <c r="X798" s="76" t="s">
        <v>534</v>
      </c>
      <c r="Y798" s="76" t="s">
        <v>535</v>
      </c>
      <c r="Z798" s="76" t="s">
        <v>1354</v>
      </c>
      <c r="AA798" s="76" t="s">
        <v>4597</v>
      </c>
      <c r="AB798" s="76">
        <v>390</v>
      </c>
    </row>
    <row r="799" spans="1:28" ht="18.75" customHeight="1" x14ac:dyDescent="0.55000000000000004">
      <c r="A799" s="109">
        <v>329011</v>
      </c>
      <c r="B799" s="76" t="s">
        <v>1038</v>
      </c>
      <c r="C799" s="76" t="s">
        <v>640</v>
      </c>
      <c r="D799" s="76" t="s">
        <v>530</v>
      </c>
      <c r="E799" s="76" t="s">
        <v>647</v>
      </c>
      <c r="F799" s="76" t="s">
        <v>627</v>
      </c>
      <c r="G799" s="106">
        <v>45398</v>
      </c>
      <c r="H799" s="106">
        <v>45716</v>
      </c>
      <c r="I799" s="76" t="s">
        <v>4484</v>
      </c>
      <c r="J799" s="76">
        <v>70</v>
      </c>
      <c r="K799" s="76" t="s">
        <v>1550</v>
      </c>
      <c r="L799" s="76" t="s">
        <v>4518</v>
      </c>
      <c r="M799" s="76" t="s">
        <v>698</v>
      </c>
      <c r="N799" s="76" t="s">
        <v>530</v>
      </c>
      <c r="O799" s="76" t="s">
        <v>997</v>
      </c>
      <c r="P799" s="76" t="s">
        <v>4487</v>
      </c>
      <c r="Q799" s="76" t="s">
        <v>4488</v>
      </c>
      <c r="R799" s="76" t="s">
        <v>4489</v>
      </c>
      <c r="S799" s="76" t="s">
        <v>4514</v>
      </c>
      <c r="T799" s="76" t="s">
        <v>530</v>
      </c>
      <c r="U799" s="76" t="s">
        <v>531</v>
      </c>
      <c r="V799" s="76" t="s">
        <v>532</v>
      </c>
      <c r="W799" s="76" t="s">
        <v>533</v>
      </c>
      <c r="X799" s="76" t="s">
        <v>534</v>
      </c>
      <c r="Y799" s="76" t="s">
        <v>535</v>
      </c>
      <c r="Z799" s="76" t="s">
        <v>1354</v>
      </c>
      <c r="AA799" s="76" t="s">
        <v>4601</v>
      </c>
      <c r="AB799" s="76">
        <v>389</v>
      </c>
    </row>
    <row r="800" spans="1:28" ht="18.75" customHeight="1" x14ac:dyDescent="0.55000000000000004">
      <c r="A800" s="109">
        <v>329012</v>
      </c>
      <c r="B800" s="76" t="s">
        <v>1039</v>
      </c>
      <c r="C800" s="76" t="s">
        <v>640</v>
      </c>
      <c r="D800" s="76" t="s">
        <v>530</v>
      </c>
      <c r="E800" s="76" t="s">
        <v>647</v>
      </c>
      <c r="F800" s="76" t="s">
        <v>627</v>
      </c>
      <c r="G800" s="106">
        <v>45398</v>
      </c>
      <c r="H800" s="106">
        <v>45716</v>
      </c>
      <c r="I800" s="76" t="s">
        <v>4484</v>
      </c>
      <c r="J800" s="76">
        <v>70</v>
      </c>
      <c r="K800" s="76" t="s">
        <v>1551</v>
      </c>
      <c r="L800" s="76" t="s">
        <v>4520</v>
      </c>
      <c r="M800" s="76" t="s">
        <v>698</v>
      </c>
      <c r="N800" s="76" t="s">
        <v>530</v>
      </c>
      <c r="O800" s="76" t="s">
        <v>997</v>
      </c>
      <c r="P800" s="76" t="s">
        <v>4487</v>
      </c>
      <c r="Q800" s="76" t="s">
        <v>4488</v>
      </c>
      <c r="R800" s="76" t="s">
        <v>4489</v>
      </c>
      <c r="S800" s="76" t="s">
        <v>4521</v>
      </c>
      <c r="T800" s="76" t="s">
        <v>530</v>
      </c>
      <c r="U800" s="76" t="s">
        <v>531</v>
      </c>
      <c r="V800" s="76" t="s">
        <v>532</v>
      </c>
      <c r="W800" s="76" t="s">
        <v>533</v>
      </c>
      <c r="X800" s="76" t="s">
        <v>534</v>
      </c>
      <c r="Y800" s="76" t="s">
        <v>535</v>
      </c>
      <c r="Z800" s="76" t="s">
        <v>1354</v>
      </c>
      <c r="AA800" s="76" t="s">
        <v>4605</v>
      </c>
      <c r="AB800" s="76">
        <v>388</v>
      </c>
    </row>
    <row r="801" spans="1:30" ht="18.75" customHeight="1" x14ac:dyDescent="0.55000000000000004">
      <c r="A801" s="109">
        <v>329013</v>
      </c>
      <c r="B801" s="76" t="s">
        <v>4523</v>
      </c>
      <c r="C801" s="76" t="s">
        <v>640</v>
      </c>
      <c r="D801" s="76" t="s">
        <v>530</v>
      </c>
      <c r="E801" s="76" t="s">
        <v>647</v>
      </c>
      <c r="F801" s="76" t="s">
        <v>627</v>
      </c>
      <c r="G801" s="106">
        <v>45398</v>
      </c>
      <c r="H801" s="106">
        <v>45716</v>
      </c>
      <c r="I801" s="76" t="s">
        <v>4484</v>
      </c>
      <c r="J801" s="76">
        <v>70</v>
      </c>
      <c r="K801" s="76" t="s">
        <v>1040</v>
      </c>
      <c r="L801" s="76" t="s">
        <v>1041</v>
      </c>
      <c r="M801" s="76" t="s">
        <v>698</v>
      </c>
      <c r="N801" s="76" t="s">
        <v>530</v>
      </c>
      <c r="O801" s="76" t="s">
        <v>997</v>
      </c>
      <c r="P801" s="76" t="s">
        <v>4487</v>
      </c>
      <c r="Q801" s="76" t="s">
        <v>4488</v>
      </c>
      <c r="R801" s="76" t="s">
        <v>4489</v>
      </c>
      <c r="S801" s="76" t="s">
        <v>4490</v>
      </c>
      <c r="T801" s="76" t="s">
        <v>530</v>
      </c>
      <c r="U801" s="76" t="s">
        <v>531</v>
      </c>
      <c r="V801" s="76" t="s">
        <v>532</v>
      </c>
      <c r="W801" s="76" t="s">
        <v>533</v>
      </c>
      <c r="X801" s="76" t="s">
        <v>534</v>
      </c>
      <c r="Y801" s="76" t="s">
        <v>535</v>
      </c>
      <c r="Z801" s="76" t="s">
        <v>1354</v>
      </c>
      <c r="AA801" s="76" t="s">
        <v>4609</v>
      </c>
      <c r="AB801" s="76">
        <v>538</v>
      </c>
    </row>
    <row r="802" spans="1:30" ht="18.75" customHeight="1" x14ac:dyDescent="0.55000000000000004">
      <c r="A802" s="109">
        <v>329014</v>
      </c>
      <c r="B802" s="76" t="s">
        <v>1042</v>
      </c>
      <c r="C802" s="76" t="s">
        <v>640</v>
      </c>
      <c r="D802" s="76" t="s">
        <v>530</v>
      </c>
      <c r="E802" s="76" t="s">
        <v>626</v>
      </c>
      <c r="F802" s="76" t="s">
        <v>627</v>
      </c>
      <c r="G802" s="106">
        <v>45398</v>
      </c>
      <c r="H802" s="106">
        <v>45716</v>
      </c>
      <c r="I802" s="76" t="s">
        <v>4484</v>
      </c>
      <c r="J802" s="76">
        <v>70</v>
      </c>
      <c r="K802" s="76" t="s">
        <v>1552</v>
      </c>
      <c r="L802" s="76" t="s">
        <v>1553</v>
      </c>
      <c r="M802" s="76" t="s">
        <v>1032</v>
      </c>
      <c r="N802" s="76" t="s">
        <v>530</v>
      </c>
      <c r="O802" s="76" t="s">
        <v>997</v>
      </c>
      <c r="P802" s="76" t="s">
        <v>4487</v>
      </c>
      <c r="Q802" s="76" t="s">
        <v>4488</v>
      </c>
      <c r="R802" s="76" t="s">
        <v>4489</v>
      </c>
      <c r="S802" s="76" t="s">
        <v>4490</v>
      </c>
      <c r="T802" s="76" t="s">
        <v>530</v>
      </c>
      <c r="U802" s="76" t="s">
        <v>531</v>
      </c>
      <c r="V802" s="76" t="s">
        <v>532</v>
      </c>
      <c r="W802" s="76" t="s">
        <v>533</v>
      </c>
      <c r="X802" s="76" t="s">
        <v>534</v>
      </c>
      <c r="Y802" s="76" t="s">
        <v>535</v>
      </c>
      <c r="Z802" s="76" t="s">
        <v>1354</v>
      </c>
      <c r="AA802" s="76" t="s">
        <v>4613</v>
      </c>
      <c r="AB802" s="76">
        <v>539</v>
      </c>
    </row>
    <row r="803" spans="1:30" ht="18.75" customHeight="1" x14ac:dyDescent="0.55000000000000004">
      <c r="A803" s="109">
        <v>330001</v>
      </c>
      <c r="B803" s="76" t="s">
        <v>4873</v>
      </c>
      <c r="C803" s="76" t="s">
        <v>640</v>
      </c>
      <c r="D803" s="76" t="s">
        <v>536</v>
      </c>
      <c r="E803" s="76" t="s">
        <v>634</v>
      </c>
      <c r="F803" s="76" t="s">
        <v>627</v>
      </c>
      <c r="G803" s="106">
        <v>45479</v>
      </c>
      <c r="H803" s="106">
        <v>45640</v>
      </c>
      <c r="I803" s="76" t="s">
        <v>4874</v>
      </c>
      <c r="J803" s="76">
        <v>4</v>
      </c>
      <c r="K803" s="76" t="s">
        <v>4875</v>
      </c>
      <c r="L803" s="76" t="s">
        <v>4876</v>
      </c>
      <c r="M803" s="76" t="s">
        <v>4877</v>
      </c>
      <c r="N803" s="76" t="s">
        <v>4878</v>
      </c>
      <c r="O803" s="76" t="s">
        <v>997</v>
      </c>
      <c r="P803" s="76" t="s">
        <v>4879</v>
      </c>
      <c r="Q803" s="76" t="s">
        <v>4669</v>
      </c>
      <c r="R803" s="76" t="s">
        <v>4880</v>
      </c>
      <c r="S803" s="76"/>
      <c r="T803" s="76" t="s">
        <v>536</v>
      </c>
      <c r="U803" s="76" t="s">
        <v>537</v>
      </c>
      <c r="V803" s="76" t="s">
        <v>538</v>
      </c>
      <c r="W803" s="76" t="s">
        <v>539</v>
      </c>
      <c r="X803" s="76" t="s">
        <v>540</v>
      </c>
      <c r="Y803" s="76"/>
      <c r="Z803" s="76" t="s">
        <v>4881</v>
      </c>
      <c r="AA803" s="76" t="s">
        <v>4617</v>
      </c>
      <c r="AB803" s="76">
        <v>540</v>
      </c>
    </row>
    <row r="804" spans="1:30" ht="18.75" customHeight="1" x14ac:dyDescent="0.55000000000000004">
      <c r="A804" s="115">
        <v>332001</v>
      </c>
      <c r="B804" s="76" t="s">
        <v>1554</v>
      </c>
      <c r="C804" s="76" t="s">
        <v>649</v>
      </c>
      <c r="D804" s="76" t="s">
        <v>548</v>
      </c>
      <c r="E804" s="76" t="s">
        <v>647</v>
      </c>
      <c r="F804" s="76" t="s">
        <v>627</v>
      </c>
      <c r="G804" s="106">
        <v>45566</v>
      </c>
      <c r="H804" s="106">
        <v>45747</v>
      </c>
      <c r="I804" s="76" t="s">
        <v>4526</v>
      </c>
      <c r="J804" s="76">
        <v>48</v>
      </c>
      <c r="K804" s="76" t="s">
        <v>4527</v>
      </c>
      <c r="L804" s="76" t="s">
        <v>651</v>
      </c>
      <c r="M804" s="76" t="s">
        <v>1649</v>
      </c>
      <c r="N804" s="76" t="s">
        <v>548</v>
      </c>
      <c r="O804" s="76" t="s">
        <v>997</v>
      </c>
      <c r="P804" s="76" t="s">
        <v>1044</v>
      </c>
      <c r="Q804" s="76" t="s">
        <v>1180</v>
      </c>
      <c r="R804" s="76" t="s">
        <v>1045</v>
      </c>
      <c r="S804" s="76" t="s">
        <v>1555</v>
      </c>
      <c r="T804" s="76" t="s">
        <v>548</v>
      </c>
      <c r="U804" s="76" t="s">
        <v>517</v>
      </c>
      <c r="V804" s="76" t="s">
        <v>549</v>
      </c>
      <c r="W804" s="76" t="s">
        <v>550</v>
      </c>
      <c r="X804" s="76" t="s">
        <v>551</v>
      </c>
      <c r="Y804" s="76" t="s">
        <v>552</v>
      </c>
      <c r="Z804" s="76" t="s">
        <v>553</v>
      </c>
      <c r="AA804" s="76" t="s">
        <v>4621</v>
      </c>
      <c r="AB804" s="76">
        <v>644</v>
      </c>
    </row>
    <row r="805" spans="1:30" ht="18.75" customHeight="1" x14ac:dyDescent="0.55000000000000004">
      <c r="A805" s="109">
        <v>401001</v>
      </c>
      <c r="B805" s="76" t="s">
        <v>4529</v>
      </c>
      <c r="C805" s="76" t="s">
        <v>649</v>
      </c>
      <c r="D805" s="76" t="s">
        <v>561</v>
      </c>
      <c r="E805" s="76" t="s">
        <v>647</v>
      </c>
      <c r="F805" s="76" t="s">
        <v>627</v>
      </c>
      <c r="G805" s="106">
        <v>45451</v>
      </c>
      <c r="H805" s="106">
        <v>45452</v>
      </c>
      <c r="I805" s="76" t="s">
        <v>4530</v>
      </c>
      <c r="J805" s="76">
        <v>1</v>
      </c>
      <c r="K805" s="76" t="s">
        <v>4531</v>
      </c>
      <c r="L805" s="76" t="s">
        <v>1047</v>
      </c>
      <c r="M805" s="76" t="s">
        <v>4532</v>
      </c>
      <c r="N805" s="76" t="s">
        <v>561</v>
      </c>
      <c r="O805" s="76" t="s">
        <v>1046</v>
      </c>
      <c r="P805" s="76" t="s">
        <v>4533</v>
      </c>
      <c r="Q805" s="76" t="s">
        <v>659</v>
      </c>
      <c r="R805" s="76" t="s">
        <v>1557</v>
      </c>
      <c r="S805" s="76" t="s">
        <v>1558</v>
      </c>
      <c r="T805" s="76" t="s">
        <v>561</v>
      </c>
      <c r="U805" s="76" t="s">
        <v>563</v>
      </c>
      <c r="V805" s="76" t="s">
        <v>564</v>
      </c>
      <c r="W805" s="76" t="s">
        <v>565</v>
      </c>
      <c r="X805" s="76" t="s">
        <v>566</v>
      </c>
      <c r="Y805" s="76" t="s">
        <v>567</v>
      </c>
      <c r="Z805" s="76" t="s">
        <v>568</v>
      </c>
      <c r="AA805" s="76" t="s">
        <v>4625</v>
      </c>
      <c r="AB805" s="76">
        <v>391</v>
      </c>
    </row>
    <row r="806" spans="1:30" ht="18.75" customHeight="1" x14ac:dyDescent="0.55000000000000004">
      <c r="A806" s="109">
        <v>401002</v>
      </c>
      <c r="B806" s="76" t="s">
        <v>4535</v>
      </c>
      <c r="C806" s="76" t="s">
        <v>649</v>
      </c>
      <c r="D806" s="76" t="s">
        <v>561</v>
      </c>
      <c r="E806" s="76" t="s">
        <v>647</v>
      </c>
      <c r="F806" s="76" t="s">
        <v>627</v>
      </c>
      <c r="G806" s="106">
        <v>45479</v>
      </c>
      <c r="H806" s="106">
        <v>45480</v>
      </c>
      <c r="I806" s="76" t="s">
        <v>4536</v>
      </c>
      <c r="J806" s="76">
        <v>1</v>
      </c>
      <c r="K806" s="76" t="s">
        <v>4537</v>
      </c>
      <c r="L806" s="76" t="s">
        <v>1047</v>
      </c>
      <c r="M806" s="76" t="s">
        <v>4538</v>
      </c>
      <c r="N806" s="76" t="s">
        <v>561</v>
      </c>
      <c r="O806" s="76" t="s">
        <v>1046</v>
      </c>
      <c r="P806" s="76" t="s">
        <v>4539</v>
      </c>
      <c r="Q806" s="76" t="s">
        <v>659</v>
      </c>
      <c r="R806" s="76" t="s">
        <v>4540</v>
      </c>
      <c r="S806" s="76" t="s">
        <v>1558</v>
      </c>
      <c r="T806" s="76" t="s">
        <v>561</v>
      </c>
      <c r="U806" s="76" t="s">
        <v>563</v>
      </c>
      <c r="V806" s="76" t="s">
        <v>564</v>
      </c>
      <c r="W806" s="76" t="s">
        <v>565</v>
      </c>
      <c r="X806" s="76" t="s">
        <v>566</v>
      </c>
      <c r="Y806" s="76" t="s">
        <v>567</v>
      </c>
      <c r="Z806" s="76" t="s">
        <v>568</v>
      </c>
      <c r="AA806" s="76" t="s">
        <v>4629</v>
      </c>
      <c r="AB806" s="76">
        <v>645</v>
      </c>
    </row>
    <row r="807" spans="1:30" ht="18.75" customHeight="1" x14ac:dyDescent="0.55000000000000004">
      <c r="A807" s="109">
        <v>401003</v>
      </c>
      <c r="B807" s="76" t="s">
        <v>4542</v>
      </c>
      <c r="C807" s="76" t="s">
        <v>649</v>
      </c>
      <c r="D807" s="76" t="s">
        <v>561</v>
      </c>
      <c r="E807" s="76" t="s">
        <v>647</v>
      </c>
      <c r="F807" s="76" t="s">
        <v>627</v>
      </c>
      <c r="G807" s="106">
        <v>45542</v>
      </c>
      <c r="H807" s="106">
        <v>45543</v>
      </c>
      <c r="I807" s="76" t="s">
        <v>4543</v>
      </c>
      <c r="J807" s="76">
        <v>1</v>
      </c>
      <c r="K807" s="76" t="s">
        <v>4544</v>
      </c>
      <c r="L807" s="76" t="s">
        <v>1047</v>
      </c>
      <c r="M807" s="76" t="s">
        <v>4545</v>
      </c>
      <c r="N807" s="76" t="s">
        <v>561</v>
      </c>
      <c r="O807" s="76" t="s">
        <v>1046</v>
      </c>
      <c r="P807" s="76" t="s">
        <v>4546</v>
      </c>
      <c r="Q807" s="76" t="s">
        <v>659</v>
      </c>
      <c r="R807" s="76" t="s">
        <v>4540</v>
      </c>
      <c r="S807" s="76" t="s">
        <v>1558</v>
      </c>
      <c r="T807" s="76" t="s">
        <v>561</v>
      </c>
      <c r="U807" s="76" t="s">
        <v>563</v>
      </c>
      <c r="V807" s="76" t="s">
        <v>564</v>
      </c>
      <c r="W807" s="76" t="s">
        <v>565</v>
      </c>
      <c r="X807" s="76" t="s">
        <v>566</v>
      </c>
      <c r="Y807" s="76" t="s">
        <v>567</v>
      </c>
      <c r="Z807" s="76" t="s">
        <v>568</v>
      </c>
      <c r="AA807" s="76" t="s">
        <v>1879</v>
      </c>
      <c r="AB807" s="76">
        <v>392</v>
      </c>
    </row>
    <row r="808" spans="1:30" x14ac:dyDescent="0.55000000000000004">
      <c r="A808" s="109">
        <v>401004</v>
      </c>
      <c r="B808" s="76" t="s">
        <v>4548</v>
      </c>
      <c r="C808" s="76" t="s">
        <v>649</v>
      </c>
      <c r="D808" s="76" t="s">
        <v>561</v>
      </c>
      <c r="E808" s="76" t="s">
        <v>647</v>
      </c>
      <c r="F808" s="76" t="s">
        <v>627</v>
      </c>
      <c r="G808" s="106">
        <v>45584</v>
      </c>
      <c r="H808" s="106">
        <v>45585</v>
      </c>
      <c r="I808" s="76" t="s">
        <v>4549</v>
      </c>
      <c r="J808" s="76">
        <v>1</v>
      </c>
      <c r="K808" s="76" t="s">
        <v>4550</v>
      </c>
      <c r="L808" s="76" t="s">
        <v>1047</v>
      </c>
      <c r="M808" s="76" t="s">
        <v>4551</v>
      </c>
      <c r="N808" s="76" t="s">
        <v>561</v>
      </c>
      <c r="O808" s="76" t="s">
        <v>1046</v>
      </c>
      <c r="P808" s="76" t="s">
        <v>4552</v>
      </c>
      <c r="Q808" s="76" t="s">
        <v>659</v>
      </c>
      <c r="R808" s="76" t="s">
        <v>4540</v>
      </c>
      <c r="S808" s="76" t="s">
        <v>1558</v>
      </c>
      <c r="T808" s="76" t="s">
        <v>561</v>
      </c>
      <c r="U808" s="76" t="s">
        <v>563</v>
      </c>
      <c r="V808" s="76" t="s">
        <v>564</v>
      </c>
      <c r="W808" s="76" t="s">
        <v>565</v>
      </c>
      <c r="X808" s="76" t="s">
        <v>566</v>
      </c>
      <c r="Y808" s="76" t="s">
        <v>567</v>
      </c>
      <c r="Z808" s="76" t="s">
        <v>568</v>
      </c>
      <c r="AA808" s="76"/>
      <c r="AB808" s="76"/>
      <c r="AC808" s="76"/>
      <c r="AD808" s="76"/>
    </row>
    <row r="809" spans="1:30" x14ac:dyDescent="0.55000000000000004">
      <c r="A809" s="109">
        <v>401005</v>
      </c>
      <c r="B809" s="76" t="s">
        <v>4554</v>
      </c>
      <c r="C809" s="76" t="s">
        <v>649</v>
      </c>
      <c r="D809" s="76" t="s">
        <v>561</v>
      </c>
      <c r="E809" s="76" t="s">
        <v>647</v>
      </c>
      <c r="F809" s="76" t="s">
        <v>627</v>
      </c>
      <c r="G809" s="106">
        <v>45591</v>
      </c>
      <c r="H809" s="106">
        <v>45592</v>
      </c>
      <c r="I809" s="76" t="s">
        <v>4555</v>
      </c>
      <c r="J809" s="76">
        <v>1</v>
      </c>
      <c r="K809" s="76" t="s">
        <v>4550</v>
      </c>
      <c r="L809" s="76" t="s">
        <v>4556</v>
      </c>
      <c r="M809" s="76" t="s">
        <v>4551</v>
      </c>
      <c r="N809" s="76" t="s">
        <v>561</v>
      </c>
      <c r="O809" s="76" t="s">
        <v>1046</v>
      </c>
      <c r="P809" s="76" t="s">
        <v>4552</v>
      </c>
      <c r="Q809" s="76" t="s">
        <v>659</v>
      </c>
      <c r="R809" s="76" t="s">
        <v>4540</v>
      </c>
      <c r="S809" s="76" t="s">
        <v>1558</v>
      </c>
      <c r="T809" s="76" t="s">
        <v>561</v>
      </c>
      <c r="U809" s="76" t="s">
        <v>563</v>
      </c>
      <c r="V809" s="76" t="s">
        <v>564</v>
      </c>
      <c r="W809" s="76" t="s">
        <v>565</v>
      </c>
      <c r="X809" s="76" t="s">
        <v>566</v>
      </c>
      <c r="Y809" s="76" t="s">
        <v>567</v>
      </c>
      <c r="Z809" s="76" t="s">
        <v>568</v>
      </c>
      <c r="AA809" s="76"/>
      <c r="AB809" s="76"/>
      <c r="AC809" s="76"/>
      <c r="AD809" s="76"/>
    </row>
    <row r="810" spans="1:30" x14ac:dyDescent="0.55000000000000004">
      <c r="A810" s="109">
        <v>401006</v>
      </c>
      <c r="B810" s="76" t="s">
        <v>4558</v>
      </c>
      <c r="C810" s="76" t="s">
        <v>649</v>
      </c>
      <c r="D810" s="76" t="s">
        <v>561</v>
      </c>
      <c r="E810" s="76" t="s">
        <v>647</v>
      </c>
      <c r="F810" s="76" t="s">
        <v>627</v>
      </c>
      <c r="G810" s="106">
        <v>45612</v>
      </c>
      <c r="H810" s="106">
        <v>45613</v>
      </c>
      <c r="I810" s="76" t="s">
        <v>4559</v>
      </c>
      <c r="J810" s="76">
        <v>1</v>
      </c>
      <c r="K810" s="76" t="s">
        <v>4560</v>
      </c>
      <c r="L810" s="76" t="s">
        <v>1047</v>
      </c>
      <c r="M810" s="76" t="s">
        <v>4545</v>
      </c>
      <c r="N810" s="76" t="s">
        <v>561</v>
      </c>
      <c r="O810" s="76" t="s">
        <v>1046</v>
      </c>
      <c r="P810" s="76" t="s">
        <v>4561</v>
      </c>
      <c r="Q810" s="76" t="s">
        <v>659</v>
      </c>
      <c r="R810" s="76" t="s">
        <v>4540</v>
      </c>
      <c r="S810" s="76" t="s">
        <v>1558</v>
      </c>
      <c r="T810" s="76" t="s">
        <v>561</v>
      </c>
      <c r="U810" s="76" t="s">
        <v>563</v>
      </c>
      <c r="V810" s="76" t="s">
        <v>564</v>
      </c>
      <c r="W810" s="76" t="s">
        <v>565</v>
      </c>
      <c r="X810" s="76" t="s">
        <v>566</v>
      </c>
      <c r="Y810" s="76" t="s">
        <v>567</v>
      </c>
      <c r="Z810" s="76" t="s">
        <v>568</v>
      </c>
    </row>
    <row r="811" spans="1:30" x14ac:dyDescent="0.55000000000000004">
      <c r="A811" s="101">
        <v>401007</v>
      </c>
      <c r="B811" s="76" t="s">
        <v>1607</v>
      </c>
      <c r="C811" s="76" t="s">
        <v>633</v>
      </c>
      <c r="D811" s="76" t="s">
        <v>561</v>
      </c>
      <c r="E811" s="76" t="s">
        <v>647</v>
      </c>
      <c r="F811" s="76" t="s">
        <v>627</v>
      </c>
      <c r="G811" s="106">
        <v>45657</v>
      </c>
      <c r="H811" s="106">
        <v>45658</v>
      </c>
      <c r="I811" s="76" t="s">
        <v>4563</v>
      </c>
      <c r="J811" s="76">
        <v>1</v>
      </c>
      <c r="K811" s="76" t="s">
        <v>4564</v>
      </c>
      <c r="L811" s="76" t="s">
        <v>1047</v>
      </c>
      <c r="M811" s="76" t="s">
        <v>4565</v>
      </c>
      <c r="N811" s="76" t="s">
        <v>561</v>
      </c>
      <c r="O811" s="76" t="s">
        <v>1046</v>
      </c>
      <c r="P811" s="76" t="s">
        <v>4566</v>
      </c>
      <c r="Q811" s="76" t="s">
        <v>659</v>
      </c>
      <c r="R811" s="76" t="s">
        <v>1557</v>
      </c>
      <c r="S811" s="76" t="s">
        <v>1558</v>
      </c>
      <c r="T811" s="76" t="s">
        <v>561</v>
      </c>
      <c r="U811" s="76" t="s">
        <v>563</v>
      </c>
      <c r="V811" s="76" t="s">
        <v>564</v>
      </c>
      <c r="W811" s="76" t="s">
        <v>565</v>
      </c>
      <c r="X811" s="76" t="s">
        <v>566</v>
      </c>
      <c r="Y811" s="76" t="s">
        <v>567</v>
      </c>
      <c r="Z811" s="76" t="s">
        <v>568</v>
      </c>
    </row>
    <row r="812" spans="1:30" x14ac:dyDescent="0.55000000000000004">
      <c r="A812" s="101">
        <v>401008</v>
      </c>
      <c r="B812" s="76" t="s">
        <v>4568</v>
      </c>
      <c r="C812" s="76" t="s">
        <v>633</v>
      </c>
      <c r="D812" s="76" t="s">
        <v>561</v>
      </c>
      <c r="E812" s="76" t="s">
        <v>647</v>
      </c>
      <c r="F812" s="76" t="s">
        <v>627</v>
      </c>
      <c r="G812" s="106">
        <v>45696</v>
      </c>
      <c r="H812" s="106">
        <v>45697</v>
      </c>
      <c r="I812" s="76" t="s">
        <v>2064</v>
      </c>
      <c r="J812" s="76">
        <v>1</v>
      </c>
      <c r="K812" s="76" t="s">
        <v>4569</v>
      </c>
      <c r="L812" s="76" t="s">
        <v>1047</v>
      </c>
      <c r="M812" s="76" t="s">
        <v>4570</v>
      </c>
      <c r="N812" s="76" t="s">
        <v>561</v>
      </c>
      <c r="O812" s="76" t="s">
        <v>1046</v>
      </c>
      <c r="P812" s="76" t="s">
        <v>4571</v>
      </c>
      <c r="Q812" s="76" t="s">
        <v>659</v>
      </c>
      <c r="R812" s="76" t="s">
        <v>1557</v>
      </c>
      <c r="S812" s="76" t="s">
        <v>1558</v>
      </c>
      <c r="T812" s="76" t="s">
        <v>561</v>
      </c>
      <c r="U812" s="76" t="s">
        <v>563</v>
      </c>
      <c r="V812" s="76" t="s">
        <v>564</v>
      </c>
      <c r="W812" s="76" t="s">
        <v>565</v>
      </c>
      <c r="X812" s="76" t="s">
        <v>566</v>
      </c>
      <c r="Y812" s="76" t="s">
        <v>567</v>
      </c>
      <c r="Z812" s="76" t="s">
        <v>568</v>
      </c>
    </row>
    <row r="813" spans="1:30" x14ac:dyDescent="0.55000000000000004">
      <c r="A813" s="101">
        <v>401009</v>
      </c>
      <c r="B813" s="76" t="s">
        <v>4573</v>
      </c>
      <c r="C813" s="76" t="s">
        <v>633</v>
      </c>
      <c r="D813" s="76" t="s">
        <v>561</v>
      </c>
      <c r="E813" s="76" t="s">
        <v>647</v>
      </c>
      <c r="F813" s="76" t="s">
        <v>627</v>
      </c>
      <c r="G813" s="106">
        <v>45724</v>
      </c>
      <c r="H813" s="106">
        <v>45725</v>
      </c>
      <c r="I813" s="76" t="s">
        <v>4574</v>
      </c>
      <c r="J813" s="76">
        <v>1</v>
      </c>
      <c r="K813" s="76" t="s">
        <v>4575</v>
      </c>
      <c r="L813" s="76" t="s">
        <v>4576</v>
      </c>
      <c r="M813" s="76" t="s">
        <v>4577</v>
      </c>
      <c r="N813" s="76" t="s">
        <v>561</v>
      </c>
      <c r="O813" s="76" t="s">
        <v>1046</v>
      </c>
      <c r="P813" s="76" t="s">
        <v>4578</v>
      </c>
      <c r="Q813" s="76" t="s">
        <v>659</v>
      </c>
      <c r="R813" s="76" t="s">
        <v>1557</v>
      </c>
      <c r="S813" s="76" t="s">
        <v>1558</v>
      </c>
      <c r="T813" s="76" t="s">
        <v>561</v>
      </c>
      <c r="U813" s="76" t="s">
        <v>563</v>
      </c>
      <c r="V813" s="76" t="s">
        <v>564</v>
      </c>
      <c r="W813" s="76" t="s">
        <v>565</v>
      </c>
      <c r="X813" s="76" t="s">
        <v>566</v>
      </c>
      <c r="Y813" s="76" t="s">
        <v>567</v>
      </c>
      <c r="Z813" s="76" t="s">
        <v>568</v>
      </c>
    </row>
    <row r="814" spans="1:30" x14ac:dyDescent="0.55000000000000004">
      <c r="A814" s="101">
        <v>501002</v>
      </c>
      <c r="B814" s="76" t="s">
        <v>4580</v>
      </c>
      <c r="C814" s="76" t="s">
        <v>633</v>
      </c>
      <c r="D814" s="76" t="s">
        <v>1357</v>
      </c>
      <c r="E814" s="76" t="s">
        <v>647</v>
      </c>
      <c r="F814" s="76" t="s">
        <v>635</v>
      </c>
      <c r="G814" s="106">
        <v>45566</v>
      </c>
      <c r="H814" s="106">
        <v>45566</v>
      </c>
      <c r="I814" s="76" t="s">
        <v>4581</v>
      </c>
      <c r="J814" s="76">
        <v>1</v>
      </c>
      <c r="K814" s="76" t="s">
        <v>4582</v>
      </c>
      <c r="L814" s="76" t="s">
        <v>628</v>
      </c>
      <c r="M814" s="76" t="s">
        <v>835</v>
      </c>
      <c r="N814" s="76" t="s">
        <v>830</v>
      </c>
      <c r="O814" s="76" t="s">
        <v>1076</v>
      </c>
      <c r="P814" s="76" t="s">
        <v>4583</v>
      </c>
      <c r="Q814" s="76" t="s">
        <v>630</v>
      </c>
      <c r="R814" s="76" t="s">
        <v>4584</v>
      </c>
      <c r="S814" s="76" t="s">
        <v>831</v>
      </c>
      <c r="T814" s="76" t="s">
        <v>1357</v>
      </c>
      <c r="U814" s="76" t="s">
        <v>254</v>
      </c>
      <c r="V814" s="76" t="s">
        <v>255</v>
      </c>
      <c r="W814" s="76" t="s">
        <v>256</v>
      </c>
      <c r="X814" s="76" t="s">
        <v>257</v>
      </c>
      <c r="Y814" s="76" t="s">
        <v>258</v>
      </c>
      <c r="Z814" s="76" t="s">
        <v>259</v>
      </c>
    </row>
    <row r="815" spans="1:30" x14ac:dyDescent="0.55000000000000004">
      <c r="A815" s="101">
        <v>501003</v>
      </c>
      <c r="B815" s="76" t="s">
        <v>4586</v>
      </c>
      <c r="C815" s="76" t="s">
        <v>633</v>
      </c>
      <c r="D815" s="76" t="s">
        <v>1357</v>
      </c>
      <c r="E815" s="76" t="s">
        <v>647</v>
      </c>
      <c r="F815" s="76" t="s">
        <v>635</v>
      </c>
      <c r="G815" s="106">
        <v>45568</v>
      </c>
      <c r="H815" s="106">
        <v>45568</v>
      </c>
      <c r="I815" s="76" t="s">
        <v>4587</v>
      </c>
      <c r="J815" s="76">
        <v>1</v>
      </c>
      <c r="K815" s="76" t="s">
        <v>4588</v>
      </c>
      <c r="L815" s="76" t="s">
        <v>628</v>
      </c>
      <c r="M815" s="76" t="s">
        <v>835</v>
      </c>
      <c r="N815" s="76" t="s">
        <v>830</v>
      </c>
      <c r="O815" s="76" t="s">
        <v>1076</v>
      </c>
      <c r="P815" s="76" t="s">
        <v>4583</v>
      </c>
      <c r="Q815" s="76" t="s">
        <v>630</v>
      </c>
      <c r="R815" s="76" t="s">
        <v>4584</v>
      </c>
      <c r="S815" s="76" t="s">
        <v>831</v>
      </c>
      <c r="T815" s="76" t="s">
        <v>1357</v>
      </c>
      <c r="U815" s="76" t="s">
        <v>254</v>
      </c>
      <c r="V815" s="76" t="s">
        <v>255</v>
      </c>
      <c r="W815" s="76" t="s">
        <v>256</v>
      </c>
      <c r="X815" s="76" t="s">
        <v>257</v>
      </c>
      <c r="Y815" s="76" t="s">
        <v>258</v>
      </c>
      <c r="Z815" s="76" t="s">
        <v>259</v>
      </c>
    </row>
    <row r="816" spans="1:30" x14ac:dyDescent="0.55000000000000004">
      <c r="A816" s="101">
        <v>501004</v>
      </c>
      <c r="B816" s="76" t="s">
        <v>4590</v>
      </c>
      <c r="C816" s="76" t="s">
        <v>633</v>
      </c>
      <c r="D816" s="76" t="s">
        <v>1357</v>
      </c>
      <c r="E816" s="76" t="s">
        <v>647</v>
      </c>
      <c r="F816" s="76" t="s">
        <v>635</v>
      </c>
      <c r="G816" s="106">
        <v>45587</v>
      </c>
      <c r="H816" s="106">
        <v>45587</v>
      </c>
      <c r="I816" s="76" t="s">
        <v>4591</v>
      </c>
      <c r="J816" s="76">
        <v>1</v>
      </c>
      <c r="K816" s="76" t="s">
        <v>4592</v>
      </c>
      <c r="L816" s="76" t="s">
        <v>628</v>
      </c>
      <c r="M816" s="76" t="s">
        <v>835</v>
      </c>
      <c r="N816" s="76" t="s">
        <v>830</v>
      </c>
      <c r="O816" s="76" t="s">
        <v>1076</v>
      </c>
      <c r="P816" s="76" t="s">
        <v>4583</v>
      </c>
      <c r="Q816" s="76" t="s">
        <v>630</v>
      </c>
      <c r="R816" s="76" t="s">
        <v>4584</v>
      </c>
      <c r="S816" s="76" t="s">
        <v>831</v>
      </c>
      <c r="T816" s="76" t="s">
        <v>1357</v>
      </c>
      <c r="U816" s="76" t="s">
        <v>254</v>
      </c>
      <c r="V816" s="76" t="s">
        <v>255</v>
      </c>
      <c r="W816" s="76" t="s">
        <v>256</v>
      </c>
      <c r="X816" s="76" t="s">
        <v>257</v>
      </c>
      <c r="Y816" s="76" t="s">
        <v>258</v>
      </c>
      <c r="Z816" s="76" t="s">
        <v>259</v>
      </c>
    </row>
    <row r="817" spans="1:26" x14ac:dyDescent="0.55000000000000004">
      <c r="A817" s="101">
        <v>501005</v>
      </c>
      <c r="B817" s="76" t="s">
        <v>4594</v>
      </c>
      <c r="C817" s="76" t="s">
        <v>633</v>
      </c>
      <c r="D817" s="76" t="s">
        <v>1357</v>
      </c>
      <c r="E817" s="76" t="s">
        <v>647</v>
      </c>
      <c r="F817" s="76" t="s">
        <v>635</v>
      </c>
      <c r="G817" s="106">
        <v>45611</v>
      </c>
      <c r="H817" s="106">
        <v>45611</v>
      </c>
      <c r="I817" s="76" t="s">
        <v>4595</v>
      </c>
      <c r="J817" s="76">
        <v>1</v>
      </c>
      <c r="K817" s="76" t="s">
        <v>4596</v>
      </c>
      <c r="L817" s="76" t="s">
        <v>628</v>
      </c>
      <c r="M817" s="76" t="s">
        <v>835</v>
      </c>
      <c r="N817" s="76" t="s">
        <v>830</v>
      </c>
      <c r="O817" s="76" t="s">
        <v>1076</v>
      </c>
      <c r="P817" s="76" t="s">
        <v>4583</v>
      </c>
      <c r="Q817" s="76" t="s">
        <v>630</v>
      </c>
      <c r="R817" s="76" t="s">
        <v>4584</v>
      </c>
      <c r="S817" s="76" t="s">
        <v>831</v>
      </c>
      <c r="T817" s="76" t="s">
        <v>1357</v>
      </c>
      <c r="U817" s="76" t="s">
        <v>254</v>
      </c>
      <c r="V817" s="76" t="s">
        <v>255</v>
      </c>
      <c r="W817" s="76" t="s">
        <v>256</v>
      </c>
      <c r="X817" s="76" t="s">
        <v>257</v>
      </c>
      <c r="Y817" s="76" t="s">
        <v>258</v>
      </c>
      <c r="Z817" s="76" t="s">
        <v>259</v>
      </c>
    </row>
    <row r="818" spans="1:26" x14ac:dyDescent="0.55000000000000004">
      <c r="A818" s="101">
        <v>501006</v>
      </c>
      <c r="B818" s="76" t="s">
        <v>4598</v>
      </c>
      <c r="C818" s="76" t="s">
        <v>633</v>
      </c>
      <c r="D818" s="76" t="s">
        <v>1357</v>
      </c>
      <c r="E818" s="76" t="s">
        <v>647</v>
      </c>
      <c r="F818" s="76" t="s">
        <v>635</v>
      </c>
      <c r="G818" s="106">
        <v>45615</v>
      </c>
      <c r="H818" s="106">
        <v>45615</v>
      </c>
      <c r="I818" s="76" t="s">
        <v>4599</v>
      </c>
      <c r="J818" s="76">
        <v>1</v>
      </c>
      <c r="K818" s="76" t="s">
        <v>4600</v>
      </c>
      <c r="L818" s="76" t="s">
        <v>628</v>
      </c>
      <c r="M818" s="76" t="s">
        <v>835</v>
      </c>
      <c r="N818" s="76" t="s">
        <v>830</v>
      </c>
      <c r="O818" s="76" t="s">
        <v>1076</v>
      </c>
      <c r="P818" s="76" t="s">
        <v>4583</v>
      </c>
      <c r="Q818" s="76" t="s">
        <v>630</v>
      </c>
      <c r="R818" s="76" t="s">
        <v>4584</v>
      </c>
      <c r="S818" s="76" t="s">
        <v>831</v>
      </c>
      <c r="T818" s="76" t="s">
        <v>1357</v>
      </c>
      <c r="U818" s="76" t="s">
        <v>254</v>
      </c>
      <c r="V818" s="76" t="s">
        <v>255</v>
      </c>
      <c r="W818" s="76" t="s">
        <v>256</v>
      </c>
      <c r="X818" s="76" t="s">
        <v>257</v>
      </c>
      <c r="Y818" s="76" t="s">
        <v>258</v>
      </c>
      <c r="Z818" s="76" t="s">
        <v>259</v>
      </c>
    </row>
    <row r="819" spans="1:26" x14ac:dyDescent="0.55000000000000004">
      <c r="A819" s="101">
        <v>501007</v>
      </c>
      <c r="B819" s="76" t="s">
        <v>4602</v>
      </c>
      <c r="C819" s="76" t="s">
        <v>633</v>
      </c>
      <c r="D819" s="76" t="s">
        <v>1357</v>
      </c>
      <c r="E819" s="76" t="s">
        <v>647</v>
      </c>
      <c r="F819" s="76" t="s">
        <v>635</v>
      </c>
      <c r="G819" s="106">
        <v>45618</v>
      </c>
      <c r="H819" s="106">
        <v>45618</v>
      </c>
      <c r="I819" s="76" t="s">
        <v>4603</v>
      </c>
      <c r="J819" s="76">
        <v>1</v>
      </c>
      <c r="K819" s="76" t="s">
        <v>4604</v>
      </c>
      <c r="L819" s="76" t="s">
        <v>628</v>
      </c>
      <c r="M819" s="76" t="s">
        <v>835</v>
      </c>
      <c r="N819" s="76" t="s">
        <v>830</v>
      </c>
      <c r="O819" s="76" t="s">
        <v>1076</v>
      </c>
      <c r="P819" s="76" t="s">
        <v>4583</v>
      </c>
      <c r="Q819" s="76" t="s">
        <v>630</v>
      </c>
      <c r="R819" s="76" t="s">
        <v>4584</v>
      </c>
      <c r="S819" s="76" t="s">
        <v>831</v>
      </c>
      <c r="T819" s="76" t="s">
        <v>1357</v>
      </c>
      <c r="U819" s="76" t="s">
        <v>254</v>
      </c>
      <c r="V819" s="76" t="s">
        <v>255</v>
      </c>
      <c r="W819" s="76" t="s">
        <v>256</v>
      </c>
      <c r="X819" s="76" t="s">
        <v>257</v>
      </c>
      <c r="Y819" s="76" t="s">
        <v>258</v>
      </c>
      <c r="Z819" s="76" t="s">
        <v>259</v>
      </c>
    </row>
    <row r="820" spans="1:26" x14ac:dyDescent="0.55000000000000004">
      <c r="A820" s="101">
        <v>501008</v>
      </c>
      <c r="B820" s="76" t="s">
        <v>4606</v>
      </c>
      <c r="C820" s="76" t="s">
        <v>633</v>
      </c>
      <c r="D820" s="76" t="s">
        <v>1357</v>
      </c>
      <c r="E820" s="76" t="s">
        <v>647</v>
      </c>
      <c r="F820" s="76" t="s">
        <v>635</v>
      </c>
      <c r="G820" s="106">
        <v>45630</v>
      </c>
      <c r="H820" s="106">
        <v>45630</v>
      </c>
      <c r="I820" s="76" t="s">
        <v>4607</v>
      </c>
      <c r="J820" s="76">
        <v>1</v>
      </c>
      <c r="K820" s="76" t="s">
        <v>4608</v>
      </c>
      <c r="L820" s="76" t="s">
        <v>628</v>
      </c>
      <c r="M820" s="76" t="s">
        <v>835</v>
      </c>
      <c r="N820" s="76" t="s">
        <v>830</v>
      </c>
      <c r="O820" s="76" t="s">
        <v>1076</v>
      </c>
      <c r="P820" s="76" t="s">
        <v>4583</v>
      </c>
      <c r="Q820" s="76" t="s">
        <v>630</v>
      </c>
      <c r="R820" s="76" t="s">
        <v>4584</v>
      </c>
      <c r="S820" s="76" t="s">
        <v>831</v>
      </c>
      <c r="T820" s="76" t="s">
        <v>1357</v>
      </c>
      <c r="U820" s="76" t="s">
        <v>254</v>
      </c>
      <c r="V820" s="76" t="s">
        <v>255</v>
      </c>
      <c r="W820" s="76" t="s">
        <v>256</v>
      </c>
      <c r="X820" s="76" t="s">
        <v>257</v>
      </c>
      <c r="Y820" s="76" t="s">
        <v>258</v>
      </c>
      <c r="Z820" s="76" t="s">
        <v>259</v>
      </c>
    </row>
    <row r="821" spans="1:26" x14ac:dyDescent="0.55000000000000004">
      <c r="A821" s="101">
        <v>501009</v>
      </c>
      <c r="B821" s="76" t="s">
        <v>4610</v>
      </c>
      <c r="C821" s="76" t="s">
        <v>633</v>
      </c>
      <c r="D821" s="76" t="s">
        <v>1357</v>
      </c>
      <c r="E821" s="76" t="s">
        <v>647</v>
      </c>
      <c r="F821" s="76" t="s">
        <v>635</v>
      </c>
      <c r="G821" s="106">
        <v>45632</v>
      </c>
      <c r="H821" s="106">
        <v>45632</v>
      </c>
      <c r="I821" s="76" t="s">
        <v>4611</v>
      </c>
      <c r="J821" s="76">
        <v>1</v>
      </c>
      <c r="K821" s="76" t="s">
        <v>4612</v>
      </c>
      <c r="L821" s="76" t="s">
        <v>628</v>
      </c>
      <c r="M821" s="76" t="s">
        <v>835</v>
      </c>
      <c r="N821" s="76" t="s">
        <v>830</v>
      </c>
      <c r="O821" s="76" t="s">
        <v>1076</v>
      </c>
      <c r="P821" s="76" t="s">
        <v>4583</v>
      </c>
      <c r="Q821" s="76" t="s">
        <v>630</v>
      </c>
      <c r="R821" s="76" t="s">
        <v>4584</v>
      </c>
      <c r="S821" s="76" t="s">
        <v>831</v>
      </c>
      <c r="T821" s="76" t="s">
        <v>1357</v>
      </c>
      <c r="U821" s="76" t="s">
        <v>254</v>
      </c>
      <c r="V821" s="76" t="s">
        <v>255</v>
      </c>
      <c r="W821" s="76" t="s">
        <v>256</v>
      </c>
      <c r="X821" s="76" t="s">
        <v>257</v>
      </c>
      <c r="Y821" s="76" t="s">
        <v>258</v>
      </c>
      <c r="Z821" s="76" t="s">
        <v>259</v>
      </c>
    </row>
    <row r="822" spans="1:26" x14ac:dyDescent="0.55000000000000004">
      <c r="A822" s="101">
        <v>501010</v>
      </c>
      <c r="B822" s="76" t="s">
        <v>4614</v>
      </c>
      <c r="C822" s="76" t="s">
        <v>633</v>
      </c>
      <c r="D822" s="76" t="s">
        <v>1357</v>
      </c>
      <c r="E822" s="76" t="s">
        <v>647</v>
      </c>
      <c r="F822" s="76" t="s">
        <v>635</v>
      </c>
      <c r="G822" s="106">
        <v>45636</v>
      </c>
      <c r="H822" s="106">
        <v>45636</v>
      </c>
      <c r="I822" s="76" t="s">
        <v>4615</v>
      </c>
      <c r="J822" s="76">
        <v>1</v>
      </c>
      <c r="K822" s="76" t="s">
        <v>4616</v>
      </c>
      <c r="L822" s="76" t="s">
        <v>628</v>
      </c>
      <c r="M822" s="76" t="s">
        <v>835</v>
      </c>
      <c r="N822" s="76" t="s">
        <v>830</v>
      </c>
      <c r="O822" s="76" t="s">
        <v>1076</v>
      </c>
      <c r="P822" s="76" t="s">
        <v>4583</v>
      </c>
      <c r="Q822" s="76" t="s">
        <v>630</v>
      </c>
      <c r="R822" s="76" t="s">
        <v>4584</v>
      </c>
      <c r="S822" s="76" t="s">
        <v>831</v>
      </c>
      <c r="T822" s="76" t="s">
        <v>1357</v>
      </c>
      <c r="U822" s="76" t="s">
        <v>254</v>
      </c>
      <c r="V822" s="76" t="s">
        <v>255</v>
      </c>
      <c r="W822" s="76" t="s">
        <v>256</v>
      </c>
      <c r="X822" s="76" t="s">
        <v>257</v>
      </c>
      <c r="Y822" s="76" t="s">
        <v>258</v>
      </c>
      <c r="Z822" s="76" t="s">
        <v>259</v>
      </c>
    </row>
    <row r="823" spans="1:26" x14ac:dyDescent="0.55000000000000004">
      <c r="A823" s="101">
        <v>501011</v>
      </c>
      <c r="B823" s="76" t="s">
        <v>4618</v>
      </c>
      <c r="C823" s="76" t="s">
        <v>633</v>
      </c>
      <c r="D823" s="76" t="s">
        <v>1357</v>
      </c>
      <c r="E823" s="76" t="s">
        <v>647</v>
      </c>
      <c r="F823" s="76" t="s">
        <v>635</v>
      </c>
      <c r="G823" s="106">
        <v>45645</v>
      </c>
      <c r="H823" s="106">
        <v>45645</v>
      </c>
      <c r="I823" s="76" t="s">
        <v>4619</v>
      </c>
      <c r="J823" s="76">
        <v>1</v>
      </c>
      <c r="K823" s="76" t="s">
        <v>4620</v>
      </c>
      <c r="L823" s="76" t="s">
        <v>628</v>
      </c>
      <c r="M823" s="76" t="s">
        <v>835</v>
      </c>
      <c r="N823" s="76" t="s">
        <v>830</v>
      </c>
      <c r="O823" s="76" t="s">
        <v>1076</v>
      </c>
      <c r="P823" s="76" t="s">
        <v>4583</v>
      </c>
      <c r="Q823" s="76" t="s">
        <v>630</v>
      </c>
      <c r="R823" s="76" t="s">
        <v>4584</v>
      </c>
      <c r="S823" s="76" t="s">
        <v>831</v>
      </c>
      <c r="T823" s="76" t="s">
        <v>1357</v>
      </c>
      <c r="U823" s="76" t="s">
        <v>254</v>
      </c>
      <c r="V823" s="76" t="s">
        <v>255</v>
      </c>
      <c r="W823" s="76" t="s">
        <v>256</v>
      </c>
      <c r="X823" s="76" t="s">
        <v>257</v>
      </c>
      <c r="Y823" s="76" t="s">
        <v>258</v>
      </c>
      <c r="Z823" s="76" t="s">
        <v>259</v>
      </c>
    </row>
    <row r="824" spans="1:26" x14ac:dyDescent="0.55000000000000004">
      <c r="A824" s="101">
        <v>501012</v>
      </c>
      <c r="B824" s="76" t="s">
        <v>4622</v>
      </c>
      <c r="C824" s="76" t="s">
        <v>633</v>
      </c>
      <c r="D824" s="76" t="s">
        <v>1357</v>
      </c>
      <c r="E824" s="76" t="s">
        <v>647</v>
      </c>
      <c r="F824" s="76" t="s">
        <v>635</v>
      </c>
      <c r="G824" s="106">
        <v>45646</v>
      </c>
      <c r="H824" s="106">
        <v>45646</v>
      </c>
      <c r="I824" s="76" t="s">
        <v>4623</v>
      </c>
      <c r="J824" s="76">
        <v>1</v>
      </c>
      <c r="K824" s="76" t="s">
        <v>4624</v>
      </c>
      <c r="L824" s="76" t="s">
        <v>628</v>
      </c>
      <c r="M824" s="76" t="s">
        <v>835</v>
      </c>
      <c r="N824" s="76" t="s">
        <v>830</v>
      </c>
      <c r="O824" s="76" t="s">
        <v>1076</v>
      </c>
      <c r="P824" s="76" t="s">
        <v>4583</v>
      </c>
      <c r="Q824" s="76" t="s">
        <v>630</v>
      </c>
      <c r="R824" s="76" t="s">
        <v>4584</v>
      </c>
      <c r="S824" s="76" t="s">
        <v>831</v>
      </c>
      <c r="T824" s="76" t="s">
        <v>1357</v>
      </c>
      <c r="U824" s="76" t="s">
        <v>254</v>
      </c>
      <c r="V824" s="76" t="s">
        <v>255</v>
      </c>
      <c r="W824" s="76" t="s">
        <v>256</v>
      </c>
      <c r="X824" s="76" t="s">
        <v>257</v>
      </c>
      <c r="Y824" s="76" t="s">
        <v>258</v>
      </c>
      <c r="Z824" s="76" t="s">
        <v>259</v>
      </c>
    </row>
    <row r="825" spans="1:26" x14ac:dyDescent="0.55000000000000004">
      <c r="A825" s="101">
        <v>501013</v>
      </c>
      <c r="B825" s="76" t="s">
        <v>4626</v>
      </c>
      <c r="C825" s="76" t="s">
        <v>633</v>
      </c>
      <c r="D825" s="76" t="s">
        <v>1357</v>
      </c>
      <c r="E825" s="76" t="s">
        <v>647</v>
      </c>
      <c r="F825" s="76" t="s">
        <v>635</v>
      </c>
      <c r="G825" s="106">
        <v>45685</v>
      </c>
      <c r="H825" s="106">
        <v>45685</v>
      </c>
      <c r="I825" s="76" t="s">
        <v>4627</v>
      </c>
      <c r="J825" s="76">
        <v>1</v>
      </c>
      <c r="K825" s="76" t="s">
        <v>4628</v>
      </c>
      <c r="L825" s="76" t="s">
        <v>628</v>
      </c>
      <c r="M825" s="76" t="s">
        <v>835</v>
      </c>
      <c r="N825" s="76" t="s">
        <v>830</v>
      </c>
      <c r="O825" s="76" t="s">
        <v>1076</v>
      </c>
      <c r="P825" s="76" t="s">
        <v>4583</v>
      </c>
      <c r="Q825" s="76" t="s">
        <v>630</v>
      </c>
      <c r="R825" s="76" t="s">
        <v>4584</v>
      </c>
      <c r="S825" s="76" t="s">
        <v>831</v>
      </c>
      <c r="T825" s="76" t="s">
        <v>1357</v>
      </c>
      <c r="U825" s="76" t="s">
        <v>254</v>
      </c>
      <c r="V825" s="76" t="s">
        <v>255</v>
      </c>
      <c r="W825" s="76" t="s">
        <v>256</v>
      </c>
      <c r="X825" s="76" t="s">
        <v>257</v>
      </c>
      <c r="Y825" s="76" t="s">
        <v>258</v>
      </c>
      <c r="Z825" s="76" t="s">
        <v>259</v>
      </c>
    </row>
    <row r="826" spans="1:26" x14ac:dyDescent="0.55000000000000004">
      <c r="A826" s="101">
        <v>502002</v>
      </c>
      <c r="B826" s="76" t="s">
        <v>1876</v>
      </c>
      <c r="C826" s="76" t="s">
        <v>640</v>
      </c>
      <c r="D826" s="76" t="s">
        <v>1359</v>
      </c>
      <c r="E826" s="76" t="s">
        <v>650</v>
      </c>
      <c r="F826" s="76" t="s">
        <v>627</v>
      </c>
      <c r="G826" s="106">
        <v>45500</v>
      </c>
      <c r="H826" s="106">
        <v>45592</v>
      </c>
      <c r="I826" s="76" t="s">
        <v>1374</v>
      </c>
      <c r="J826" s="76">
        <v>5</v>
      </c>
      <c r="K826" s="76" t="s">
        <v>1873</v>
      </c>
      <c r="L826" s="76" t="s">
        <v>651</v>
      </c>
      <c r="M826" s="76" t="s">
        <v>633</v>
      </c>
      <c r="N826" s="76" t="s">
        <v>633</v>
      </c>
      <c r="O826" s="76" t="s">
        <v>633</v>
      </c>
      <c r="P826" s="76" t="s">
        <v>1878</v>
      </c>
      <c r="Q826" s="76" t="s">
        <v>630</v>
      </c>
      <c r="R826" s="76" t="s">
        <v>1375</v>
      </c>
      <c r="S826" s="76" t="s">
        <v>633</v>
      </c>
      <c r="T826" s="76" t="s">
        <v>1359</v>
      </c>
      <c r="U826" s="76" t="s">
        <v>71</v>
      </c>
      <c r="V826" s="76" t="s">
        <v>72</v>
      </c>
      <c r="W826" s="76" t="s">
        <v>73</v>
      </c>
      <c r="X826" s="76" t="s">
        <v>74</v>
      </c>
      <c r="Y826" s="76" t="s">
        <v>1287</v>
      </c>
      <c r="Z826" s="76" t="s">
        <v>1289</v>
      </c>
    </row>
  </sheetData>
  <autoFilter ref="A2:AB2" xr:uid="{00000000-0001-0000-0200-000000000000}">
    <sortState xmlns:xlrd2="http://schemas.microsoft.com/office/spreadsheetml/2017/richdata2" ref="A3:AB875">
      <sortCondition ref="A2"/>
    </sortState>
  </autoFilter>
  <sortState xmlns:xlrd2="http://schemas.microsoft.com/office/spreadsheetml/2017/richdata2" ref="A3:Z807">
    <sortCondition ref="A3:A807"/>
  </sortState>
  <phoneticPr fontId="2"/>
  <conditionalFormatting sqref="A827:A1048576 A1:A2">
    <cfRule type="duplicateValues" dxfId="8" priority="12"/>
  </conditionalFormatting>
  <conditionalFormatting sqref="AA810:AA1048576 AA1:AA807 AB2">
    <cfRule type="duplicateValues" dxfId="7" priority="11"/>
  </conditionalFormatting>
  <conditionalFormatting sqref="B827:B1048576 B1:B2">
    <cfRule type="duplicateValues" dxfId="6" priority="10"/>
  </conditionalFormatting>
  <conditionalFormatting sqref="A430:A469 A3:A428">
    <cfRule type="duplicateValues" dxfId="5" priority="7"/>
  </conditionalFormatting>
  <conditionalFormatting sqref="B430:B469 B3:B428">
    <cfRule type="duplicateValues" dxfId="4" priority="6"/>
  </conditionalFormatting>
  <conditionalFormatting sqref="A429">
    <cfRule type="duplicateValues" dxfId="3" priority="5"/>
  </conditionalFormatting>
  <conditionalFormatting sqref="B429">
    <cfRule type="duplicateValues" dxfId="2" priority="4"/>
  </conditionalFormatting>
  <conditionalFormatting sqref="A470:A826">
    <cfRule type="duplicateValues" dxfId="1" priority="18"/>
  </conditionalFormatting>
  <conditionalFormatting sqref="B470:B826">
    <cfRule type="duplicateValues" dxfId="0" priority="20"/>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C5A4C-C2B0-419D-B9CF-CB785AE9F1B5}">
  <sheetPr>
    <tabColor rgb="FF00B0F0"/>
  </sheetPr>
  <dimension ref="A1:S296"/>
  <sheetViews>
    <sheetView zoomScale="90" zoomScaleNormal="90" workbookViewId="0">
      <selection activeCell="C23" sqref="C23"/>
    </sheetView>
  </sheetViews>
  <sheetFormatPr defaultRowHeight="18" x14ac:dyDescent="0.55000000000000004"/>
  <cols>
    <col min="2" max="2" width="4.08203125" bestFit="1" customWidth="1"/>
    <col min="5" max="5" width="11.33203125" style="75" bestFit="1" customWidth="1"/>
    <col min="6" max="6" width="3.33203125" bestFit="1" customWidth="1"/>
    <col min="7" max="7" width="11.33203125" style="75" bestFit="1" customWidth="1"/>
    <col min="8" max="9" width="4.75" bestFit="1" customWidth="1"/>
    <col min="10" max="10" width="5.25" bestFit="1" customWidth="1"/>
    <col min="11" max="12" width="4.75" bestFit="1" customWidth="1"/>
  </cols>
  <sheetData>
    <row r="1" spans="1:19" x14ac:dyDescent="0.55000000000000004">
      <c r="A1" s="220" t="s">
        <v>1236</v>
      </c>
      <c r="B1" s="223" t="s">
        <v>1267</v>
      </c>
      <c r="C1" s="171" t="s">
        <v>611</v>
      </c>
      <c r="D1" s="171" t="s">
        <v>579</v>
      </c>
      <c r="E1" s="226" t="s">
        <v>580</v>
      </c>
      <c r="F1" s="226"/>
      <c r="G1" s="226"/>
      <c r="H1" s="174" t="s">
        <v>593</v>
      </c>
      <c r="I1" s="174" t="s">
        <v>594</v>
      </c>
      <c r="J1" s="195" t="s">
        <v>614</v>
      </c>
      <c r="K1" s="195"/>
      <c r="L1" s="195"/>
      <c r="M1" s="195"/>
      <c r="N1" s="195"/>
      <c r="O1" s="229" t="s">
        <v>596</v>
      </c>
    </row>
    <row r="2" spans="1:19" x14ac:dyDescent="0.55000000000000004">
      <c r="A2" s="221"/>
      <c r="B2" s="224"/>
      <c r="C2" s="172"/>
      <c r="D2" s="172"/>
      <c r="E2" s="227"/>
      <c r="F2" s="227"/>
      <c r="G2" s="227"/>
      <c r="H2" s="175"/>
      <c r="I2" s="175"/>
      <c r="J2" s="205" t="s">
        <v>615</v>
      </c>
      <c r="K2" s="205" t="s">
        <v>588</v>
      </c>
      <c r="L2" s="205"/>
      <c r="M2" s="205" t="s">
        <v>589</v>
      </c>
      <c r="N2" s="205"/>
      <c r="O2" s="230"/>
    </row>
    <row r="3" spans="1:19" ht="22.5" thickBot="1" x14ac:dyDescent="0.6">
      <c r="A3" s="222"/>
      <c r="B3" s="225"/>
      <c r="C3" s="173"/>
      <c r="D3" s="173"/>
      <c r="E3" s="228"/>
      <c r="F3" s="228"/>
      <c r="G3" s="228"/>
      <c r="H3" s="176"/>
      <c r="I3" s="176"/>
      <c r="J3" s="206"/>
      <c r="K3" s="77" t="s">
        <v>586</v>
      </c>
      <c r="L3" s="77" t="s">
        <v>587</v>
      </c>
      <c r="M3" s="78" t="s">
        <v>590</v>
      </c>
      <c r="N3" s="78" t="s">
        <v>591</v>
      </c>
      <c r="O3" s="231"/>
    </row>
    <row r="4" spans="1:19" x14ac:dyDescent="0.55000000000000004">
      <c r="A4" s="74"/>
      <c r="B4" s="74"/>
      <c r="C4" s="74"/>
      <c r="D4" s="74"/>
      <c r="E4" s="100"/>
      <c r="F4" s="74"/>
      <c r="G4" s="100"/>
      <c r="H4" s="74"/>
      <c r="I4" s="74"/>
      <c r="J4" s="74"/>
      <c r="K4" s="74"/>
      <c r="L4" s="74"/>
      <c r="M4" s="74"/>
      <c r="N4" s="74"/>
      <c r="O4" s="74"/>
      <c r="P4" s="74"/>
      <c r="Q4" s="74"/>
      <c r="R4" s="74"/>
      <c r="S4" s="74"/>
    </row>
    <row r="5" spans="1:19" x14ac:dyDescent="0.55000000000000004">
      <c r="A5" s="74"/>
      <c r="B5" s="74"/>
      <c r="C5" s="74"/>
      <c r="D5" s="74"/>
      <c r="E5" s="100"/>
      <c r="F5" s="74"/>
      <c r="G5" s="100"/>
      <c r="H5" s="74"/>
      <c r="I5" s="74"/>
      <c r="J5" s="74"/>
      <c r="K5" s="74"/>
      <c r="L5" s="74"/>
      <c r="M5" s="74"/>
      <c r="N5" s="74"/>
      <c r="O5" s="74"/>
      <c r="P5" s="74"/>
      <c r="Q5" s="74"/>
      <c r="R5" s="74"/>
      <c r="S5" s="74"/>
    </row>
    <row r="6" spans="1:19" x14ac:dyDescent="0.55000000000000004">
      <c r="A6" s="74"/>
      <c r="B6" s="74"/>
      <c r="C6" s="74"/>
      <c r="D6" s="74"/>
      <c r="E6" s="100"/>
      <c r="F6" s="74"/>
      <c r="G6" s="100"/>
      <c r="H6" s="74"/>
      <c r="I6" s="74"/>
      <c r="J6" s="74"/>
      <c r="K6" s="74"/>
      <c r="L6" s="74"/>
      <c r="M6" s="74"/>
      <c r="N6" s="74"/>
      <c r="O6" s="74"/>
      <c r="P6" s="74"/>
      <c r="Q6" s="74"/>
      <c r="R6" s="74"/>
      <c r="S6" s="74"/>
    </row>
    <row r="7" spans="1:19" x14ac:dyDescent="0.55000000000000004">
      <c r="A7" s="74"/>
      <c r="B7" s="74"/>
      <c r="C7" s="74"/>
      <c r="D7" s="74"/>
      <c r="E7" s="100"/>
      <c r="F7" s="74"/>
      <c r="G7" s="100"/>
      <c r="H7" s="74"/>
      <c r="I7" s="74"/>
      <c r="J7" s="74"/>
      <c r="K7" s="74"/>
      <c r="L7" s="74"/>
      <c r="M7" s="74"/>
      <c r="N7" s="74"/>
      <c r="O7" s="74"/>
      <c r="P7" s="74"/>
      <c r="Q7" s="74"/>
      <c r="R7" s="74"/>
      <c r="S7" s="74"/>
    </row>
    <row r="8" spans="1:19" x14ac:dyDescent="0.55000000000000004">
      <c r="A8" s="74"/>
      <c r="B8" s="74"/>
      <c r="C8" s="74"/>
      <c r="D8" s="74"/>
      <c r="E8" s="100"/>
      <c r="F8" s="74"/>
      <c r="G8" s="100"/>
      <c r="H8" s="74"/>
      <c r="I8" s="74"/>
      <c r="J8" s="74"/>
      <c r="K8" s="74"/>
      <c r="L8" s="74"/>
      <c r="M8" s="74"/>
      <c r="N8" s="74"/>
      <c r="O8" s="74"/>
      <c r="P8" s="74"/>
      <c r="Q8" s="74"/>
      <c r="R8" s="74"/>
      <c r="S8" s="74"/>
    </row>
    <row r="9" spans="1:19" x14ac:dyDescent="0.55000000000000004">
      <c r="A9" s="74"/>
      <c r="B9" s="74"/>
      <c r="C9" s="74"/>
      <c r="D9" s="74"/>
      <c r="E9" s="100"/>
      <c r="F9" s="74"/>
      <c r="G9" s="100"/>
      <c r="H9" s="74"/>
      <c r="I9" s="74"/>
      <c r="J9" s="74"/>
      <c r="K9" s="74"/>
      <c r="L9" s="74"/>
      <c r="M9" s="74"/>
      <c r="N9" s="74"/>
      <c r="O9" s="74"/>
      <c r="P9" s="74"/>
      <c r="Q9" s="74"/>
      <c r="R9" s="74"/>
      <c r="S9" s="74"/>
    </row>
    <row r="10" spans="1:19" x14ac:dyDescent="0.55000000000000004">
      <c r="A10" s="74"/>
      <c r="B10" s="74"/>
      <c r="C10" s="74"/>
      <c r="D10" s="74"/>
      <c r="E10" s="100"/>
      <c r="F10" s="74"/>
      <c r="G10" s="100"/>
      <c r="H10" s="74"/>
      <c r="I10" s="74"/>
      <c r="J10" s="74"/>
      <c r="K10" s="74"/>
      <c r="L10" s="74"/>
      <c r="M10" s="74"/>
      <c r="N10" s="74"/>
      <c r="O10" s="74"/>
      <c r="P10" s="74"/>
      <c r="Q10" s="74"/>
      <c r="R10" s="74"/>
      <c r="S10" s="74"/>
    </row>
    <row r="11" spans="1:19" x14ac:dyDescent="0.55000000000000004">
      <c r="A11" s="74"/>
      <c r="B11" s="74"/>
      <c r="C11" s="74"/>
      <c r="D11" s="74"/>
      <c r="E11" s="100"/>
      <c r="F11" s="74"/>
      <c r="G11" s="100"/>
      <c r="H11" s="74"/>
      <c r="I11" s="74"/>
      <c r="J11" s="74"/>
      <c r="K11" s="74"/>
      <c r="L11" s="74"/>
      <c r="M11" s="74"/>
      <c r="N11" s="74"/>
      <c r="O11" s="74"/>
      <c r="P11" s="74"/>
      <c r="Q11" s="74"/>
      <c r="R11" s="74"/>
      <c r="S11" s="74"/>
    </row>
    <row r="12" spans="1:19" x14ac:dyDescent="0.55000000000000004">
      <c r="A12" s="74"/>
      <c r="B12" s="74"/>
      <c r="C12" s="74"/>
      <c r="D12" s="74"/>
      <c r="E12" s="100"/>
      <c r="F12" s="74"/>
      <c r="G12" s="100"/>
      <c r="H12" s="74"/>
      <c r="I12" s="74"/>
      <c r="J12" s="74"/>
      <c r="K12" s="74"/>
      <c r="L12" s="74"/>
      <c r="M12" s="74"/>
      <c r="N12" s="74"/>
      <c r="O12" s="74"/>
      <c r="P12" s="74"/>
      <c r="Q12" s="74"/>
      <c r="R12" s="74"/>
      <c r="S12" s="74"/>
    </row>
    <row r="13" spans="1:19" x14ac:dyDescent="0.55000000000000004">
      <c r="A13" s="74"/>
      <c r="B13" s="74"/>
      <c r="C13" s="74"/>
      <c r="D13" s="74"/>
      <c r="E13" s="100"/>
      <c r="F13" s="74"/>
      <c r="G13" s="100"/>
      <c r="H13" s="74"/>
      <c r="I13" s="74"/>
      <c r="J13" s="74"/>
      <c r="K13" s="74"/>
      <c r="L13" s="74"/>
      <c r="M13" s="74"/>
      <c r="N13" s="74"/>
      <c r="O13" s="74"/>
      <c r="P13" s="74"/>
      <c r="Q13" s="74"/>
      <c r="R13" s="74"/>
      <c r="S13" s="74"/>
    </row>
    <row r="14" spans="1:19" x14ac:dyDescent="0.55000000000000004">
      <c r="A14" s="74"/>
      <c r="B14" s="74"/>
      <c r="C14" s="74"/>
      <c r="D14" s="74"/>
      <c r="E14" s="100"/>
      <c r="F14" s="74"/>
      <c r="G14" s="100"/>
      <c r="H14" s="74"/>
      <c r="I14" s="74"/>
      <c r="J14" s="74"/>
      <c r="K14" s="74"/>
      <c r="L14" s="74"/>
      <c r="M14" s="74"/>
      <c r="N14" s="74"/>
      <c r="O14" s="74"/>
      <c r="P14" s="74"/>
      <c r="Q14" s="74"/>
      <c r="R14" s="74"/>
      <c r="S14" s="74"/>
    </row>
    <row r="15" spans="1:19" x14ac:dyDescent="0.55000000000000004">
      <c r="A15" s="74"/>
      <c r="B15" s="74"/>
      <c r="C15" s="74"/>
      <c r="D15" s="74"/>
      <c r="E15" s="100"/>
      <c r="F15" s="74"/>
      <c r="G15" s="100"/>
      <c r="H15" s="74"/>
      <c r="I15" s="74"/>
      <c r="J15" s="74"/>
      <c r="K15" s="74"/>
      <c r="L15" s="74"/>
      <c r="M15" s="74"/>
      <c r="N15" s="74"/>
      <c r="O15" s="74"/>
      <c r="P15" s="74"/>
      <c r="Q15" s="74"/>
      <c r="R15" s="74"/>
      <c r="S15" s="74"/>
    </row>
    <row r="16" spans="1:19" x14ac:dyDescent="0.55000000000000004">
      <c r="A16" s="74"/>
      <c r="B16" s="74"/>
      <c r="C16" s="74"/>
      <c r="D16" s="74"/>
      <c r="E16" s="100"/>
      <c r="F16" s="74"/>
      <c r="G16" s="100"/>
      <c r="H16" s="74"/>
      <c r="I16" s="74"/>
      <c r="J16" s="74"/>
      <c r="K16" s="74"/>
      <c r="L16" s="74"/>
      <c r="M16" s="74"/>
      <c r="N16" s="74"/>
      <c r="O16" s="74"/>
      <c r="P16" s="74"/>
      <c r="Q16" s="74"/>
      <c r="R16" s="74"/>
      <c r="S16" s="74"/>
    </row>
    <row r="17" spans="1:19" x14ac:dyDescent="0.55000000000000004">
      <c r="A17" s="74"/>
      <c r="B17" s="74"/>
      <c r="C17" s="74"/>
      <c r="D17" s="74"/>
      <c r="E17" s="100"/>
      <c r="F17" s="74"/>
      <c r="G17" s="100"/>
      <c r="H17" s="74"/>
      <c r="I17" s="74"/>
      <c r="J17" s="74"/>
      <c r="K17" s="74"/>
      <c r="L17" s="74"/>
      <c r="M17" s="74"/>
      <c r="N17" s="74"/>
      <c r="O17" s="74"/>
      <c r="P17" s="74"/>
      <c r="Q17" s="74"/>
      <c r="R17" s="74"/>
      <c r="S17" s="74"/>
    </row>
    <row r="18" spans="1:19" x14ac:dyDescent="0.55000000000000004">
      <c r="A18" s="74"/>
      <c r="B18" s="74"/>
      <c r="C18" s="74"/>
      <c r="D18" s="74"/>
      <c r="E18" s="100"/>
      <c r="F18" s="74"/>
      <c r="G18" s="100"/>
      <c r="H18" s="74"/>
      <c r="I18" s="74"/>
      <c r="J18" s="74"/>
      <c r="K18" s="74"/>
      <c r="L18" s="74"/>
      <c r="M18" s="74"/>
      <c r="N18" s="74"/>
      <c r="O18" s="74"/>
      <c r="P18" s="74"/>
      <c r="Q18" s="74"/>
      <c r="R18" s="74"/>
      <c r="S18" s="74"/>
    </row>
    <row r="19" spans="1:19" x14ac:dyDescent="0.55000000000000004">
      <c r="A19" s="74"/>
      <c r="B19" s="74"/>
      <c r="C19" s="74"/>
      <c r="D19" s="74"/>
      <c r="E19" s="100"/>
      <c r="F19" s="74"/>
      <c r="G19" s="100"/>
      <c r="H19" s="74"/>
      <c r="I19" s="74"/>
      <c r="J19" s="74"/>
      <c r="K19" s="74"/>
      <c r="L19" s="74"/>
      <c r="M19" s="74"/>
      <c r="N19" s="74"/>
      <c r="O19" s="74"/>
      <c r="P19" s="74"/>
      <c r="Q19" s="74"/>
      <c r="R19" s="74"/>
      <c r="S19" s="74"/>
    </row>
    <row r="20" spans="1:19" x14ac:dyDescent="0.55000000000000004">
      <c r="A20" s="74"/>
      <c r="B20" s="74"/>
      <c r="C20" s="74"/>
      <c r="D20" s="74"/>
      <c r="E20" s="100"/>
      <c r="F20" s="74"/>
      <c r="G20" s="100"/>
      <c r="H20" s="74"/>
      <c r="I20" s="74"/>
      <c r="J20" s="74"/>
      <c r="K20" s="74"/>
      <c r="L20" s="74"/>
      <c r="M20" s="74"/>
      <c r="N20" s="74"/>
      <c r="O20" s="74"/>
      <c r="P20" s="74"/>
      <c r="Q20" s="74"/>
      <c r="R20" s="74"/>
      <c r="S20" s="74"/>
    </row>
    <row r="21" spans="1:19" x14ac:dyDescent="0.55000000000000004">
      <c r="A21" s="74"/>
      <c r="B21" s="74"/>
      <c r="C21" s="74"/>
      <c r="D21" s="74"/>
      <c r="E21" s="100"/>
      <c r="F21" s="74"/>
      <c r="G21" s="100"/>
      <c r="H21" s="74"/>
      <c r="I21" s="74"/>
      <c r="J21" s="74"/>
      <c r="K21" s="74"/>
      <c r="L21" s="74"/>
      <c r="M21" s="74"/>
      <c r="N21" s="74"/>
      <c r="O21" s="74"/>
      <c r="P21" s="74"/>
      <c r="Q21" s="74"/>
      <c r="R21" s="74"/>
      <c r="S21" s="74"/>
    </row>
    <row r="22" spans="1:19" x14ac:dyDescent="0.55000000000000004">
      <c r="A22" s="74"/>
      <c r="B22" s="74"/>
      <c r="C22" s="74"/>
      <c r="D22" s="74"/>
      <c r="E22" s="100"/>
      <c r="F22" s="74"/>
      <c r="G22" s="100"/>
      <c r="H22" s="74"/>
      <c r="I22" s="74"/>
      <c r="J22" s="74"/>
      <c r="K22" s="74"/>
      <c r="L22" s="74"/>
      <c r="M22" s="74"/>
      <c r="N22" s="74"/>
      <c r="O22" s="74"/>
      <c r="P22" s="74"/>
      <c r="Q22" s="74"/>
      <c r="R22" s="74"/>
      <c r="S22" s="74"/>
    </row>
    <row r="23" spans="1:19" x14ac:dyDescent="0.55000000000000004">
      <c r="A23" s="74"/>
      <c r="B23" s="74"/>
      <c r="C23" s="74"/>
      <c r="D23" s="74"/>
      <c r="E23" s="100"/>
      <c r="F23" s="74"/>
      <c r="G23" s="100"/>
      <c r="H23" s="74"/>
      <c r="I23" s="74"/>
      <c r="J23" s="74"/>
      <c r="K23" s="74"/>
      <c r="L23" s="74"/>
      <c r="M23" s="74"/>
      <c r="N23" s="74"/>
      <c r="O23" s="74"/>
      <c r="P23" s="74"/>
      <c r="Q23" s="74"/>
      <c r="R23" s="74"/>
      <c r="S23" s="74"/>
    </row>
    <row r="24" spans="1:19" x14ac:dyDescent="0.55000000000000004">
      <c r="A24" s="74"/>
      <c r="B24" s="74"/>
      <c r="C24" s="74"/>
      <c r="D24" s="74"/>
      <c r="E24" s="100"/>
      <c r="F24" s="74"/>
      <c r="G24" s="100"/>
      <c r="H24" s="74"/>
      <c r="I24" s="74"/>
      <c r="J24" s="74"/>
      <c r="K24" s="74"/>
      <c r="L24" s="74"/>
      <c r="M24" s="74"/>
      <c r="N24" s="74"/>
      <c r="O24" s="74"/>
      <c r="P24" s="74"/>
      <c r="Q24" s="74"/>
      <c r="R24" s="74"/>
      <c r="S24" s="74"/>
    </row>
    <row r="25" spans="1:19" x14ac:dyDescent="0.55000000000000004">
      <c r="A25" s="74"/>
      <c r="B25" s="74"/>
      <c r="C25" s="74"/>
      <c r="D25" s="74"/>
      <c r="E25" s="100"/>
      <c r="F25" s="74"/>
      <c r="G25" s="100"/>
      <c r="H25" s="74"/>
      <c r="I25" s="74"/>
      <c r="J25" s="74"/>
      <c r="K25" s="74"/>
      <c r="L25" s="74"/>
      <c r="M25" s="74"/>
      <c r="N25" s="74"/>
      <c r="O25" s="74"/>
      <c r="P25" s="74"/>
      <c r="Q25" s="74"/>
      <c r="R25" s="74"/>
      <c r="S25" s="74"/>
    </row>
    <row r="26" spans="1:19" x14ac:dyDescent="0.55000000000000004">
      <c r="A26" s="74"/>
      <c r="B26" s="74"/>
      <c r="C26" s="74"/>
      <c r="D26" s="74"/>
      <c r="E26" s="100"/>
      <c r="F26" s="74"/>
      <c r="G26" s="100"/>
      <c r="H26" s="74"/>
      <c r="I26" s="74"/>
      <c r="J26" s="74"/>
      <c r="K26" s="74"/>
      <c r="L26" s="74"/>
      <c r="M26" s="74"/>
      <c r="N26" s="74"/>
      <c r="O26" s="74"/>
      <c r="P26" s="74"/>
      <c r="Q26" s="74"/>
      <c r="R26" s="74"/>
      <c r="S26" s="74"/>
    </row>
    <row r="27" spans="1:19" x14ac:dyDescent="0.55000000000000004">
      <c r="A27" s="74"/>
      <c r="B27" s="74"/>
      <c r="C27" s="74"/>
      <c r="D27" s="74"/>
      <c r="E27" s="100"/>
      <c r="F27" s="74"/>
      <c r="G27" s="100"/>
      <c r="H27" s="74"/>
      <c r="I27" s="74"/>
      <c r="J27" s="74"/>
      <c r="K27" s="74"/>
      <c r="L27" s="74"/>
      <c r="M27" s="74"/>
      <c r="N27" s="74"/>
      <c r="O27" s="74"/>
      <c r="P27" s="74"/>
      <c r="Q27" s="74"/>
      <c r="R27" s="74"/>
      <c r="S27" s="74"/>
    </row>
    <row r="28" spans="1:19" x14ac:dyDescent="0.55000000000000004">
      <c r="A28" s="74"/>
      <c r="B28" s="74"/>
      <c r="C28" s="74"/>
      <c r="D28" s="74"/>
      <c r="E28" s="100"/>
      <c r="F28" s="74"/>
      <c r="G28" s="100"/>
      <c r="H28" s="74"/>
      <c r="I28" s="74"/>
      <c r="J28" s="74"/>
      <c r="K28" s="74"/>
      <c r="L28" s="74"/>
      <c r="M28" s="74"/>
      <c r="N28" s="74"/>
      <c r="O28" s="74"/>
      <c r="P28" s="74"/>
      <c r="Q28" s="74"/>
      <c r="R28" s="74"/>
      <c r="S28" s="74"/>
    </row>
    <row r="29" spans="1:19" x14ac:dyDescent="0.55000000000000004">
      <c r="A29" s="74"/>
      <c r="B29" s="74"/>
      <c r="C29" s="74"/>
      <c r="D29" s="74"/>
      <c r="E29" s="100"/>
      <c r="F29" s="74"/>
      <c r="G29" s="100"/>
      <c r="H29" s="74"/>
      <c r="I29" s="74"/>
      <c r="J29" s="74"/>
      <c r="K29" s="74"/>
      <c r="L29" s="74"/>
      <c r="M29" s="74"/>
      <c r="N29" s="74"/>
      <c r="O29" s="74"/>
      <c r="P29" s="74"/>
      <c r="Q29" s="74"/>
      <c r="R29" s="74"/>
      <c r="S29" s="74"/>
    </row>
    <row r="30" spans="1:19" x14ac:dyDescent="0.55000000000000004">
      <c r="A30" s="74"/>
      <c r="B30" s="74"/>
      <c r="C30" s="74"/>
      <c r="D30" s="74"/>
      <c r="E30" s="100"/>
      <c r="F30" s="74"/>
      <c r="G30" s="100"/>
      <c r="H30" s="74"/>
      <c r="I30" s="74"/>
      <c r="J30" s="74"/>
      <c r="K30" s="74"/>
      <c r="L30" s="74"/>
      <c r="M30" s="74"/>
      <c r="N30" s="74"/>
      <c r="O30" s="74"/>
      <c r="P30" s="74"/>
      <c r="Q30" s="74"/>
      <c r="R30" s="74"/>
      <c r="S30" s="74"/>
    </row>
    <row r="31" spans="1:19" x14ac:dyDescent="0.55000000000000004">
      <c r="A31" s="74"/>
      <c r="B31" s="74"/>
      <c r="C31" s="74"/>
      <c r="D31" s="74"/>
      <c r="E31" s="100"/>
      <c r="F31" s="74"/>
      <c r="G31" s="100"/>
      <c r="H31" s="74"/>
      <c r="I31" s="74"/>
      <c r="J31" s="74"/>
      <c r="K31" s="74"/>
      <c r="L31" s="74"/>
      <c r="M31" s="74"/>
      <c r="N31" s="74"/>
      <c r="O31" s="74"/>
      <c r="P31" s="74"/>
      <c r="Q31" s="74"/>
      <c r="R31" s="74"/>
      <c r="S31" s="74"/>
    </row>
    <row r="32" spans="1:19" x14ac:dyDescent="0.55000000000000004">
      <c r="A32" s="74"/>
      <c r="B32" s="74"/>
      <c r="C32" s="74"/>
      <c r="D32" s="74"/>
      <c r="E32" s="100"/>
      <c r="F32" s="74"/>
      <c r="G32" s="100"/>
      <c r="H32" s="74"/>
      <c r="I32" s="74"/>
      <c r="J32" s="74"/>
      <c r="K32" s="74"/>
      <c r="L32" s="74"/>
      <c r="M32" s="74"/>
      <c r="N32" s="74"/>
      <c r="O32" s="74"/>
      <c r="P32" s="74"/>
      <c r="Q32" s="74"/>
      <c r="R32" s="74"/>
      <c r="S32" s="74"/>
    </row>
    <row r="33" spans="1:19" x14ac:dyDescent="0.55000000000000004">
      <c r="A33" s="74"/>
      <c r="B33" s="74"/>
      <c r="C33" s="74"/>
      <c r="D33" s="74"/>
      <c r="E33" s="100"/>
      <c r="F33" s="74"/>
      <c r="G33" s="100"/>
      <c r="H33" s="74"/>
      <c r="I33" s="74"/>
      <c r="J33" s="74"/>
      <c r="K33" s="74"/>
      <c r="L33" s="74"/>
      <c r="M33" s="74"/>
      <c r="N33" s="74"/>
      <c r="O33" s="74"/>
      <c r="P33" s="74"/>
      <c r="Q33" s="74"/>
      <c r="R33" s="74"/>
      <c r="S33" s="74"/>
    </row>
    <row r="34" spans="1:19" x14ac:dyDescent="0.55000000000000004">
      <c r="A34" s="74"/>
      <c r="B34" s="74"/>
      <c r="C34" s="74"/>
      <c r="D34" s="74"/>
      <c r="E34" s="100"/>
      <c r="F34" s="74"/>
      <c r="G34" s="100"/>
      <c r="H34" s="74"/>
      <c r="I34" s="74"/>
      <c r="J34" s="74"/>
      <c r="K34" s="74"/>
      <c r="L34" s="74"/>
      <c r="M34" s="74"/>
      <c r="N34" s="74"/>
      <c r="O34" s="74"/>
      <c r="P34" s="74"/>
      <c r="Q34" s="74"/>
      <c r="R34" s="74"/>
      <c r="S34" s="74"/>
    </row>
    <row r="35" spans="1:19" x14ac:dyDescent="0.55000000000000004">
      <c r="A35" s="74"/>
      <c r="B35" s="74"/>
      <c r="C35" s="74"/>
      <c r="D35" s="74"/>
      <c r="E35" s="100"/>
      <c r="F35" s="74"/>
      <c r="G35" s="100"/>
      <c r="H35" s="74"/>
      <c r="I35" s="74"/>
      <c r="J35" s="74"/>
      <c r="K35" s="74"/>
      <c r="L35" s="74"/>
      <c r="M35" s="74"/>
      <c r="N35" s="74"/>
      <c r="O35" s="74"/>
      <c r="P35" s="74"/>
      <c r="Q35" s="74"/>
      <c r="R35" s="74"/>
      <c r="S35" s="74"/>
    </row>
    <row r="36" spans="1:19" x14ac:dyDescent="0.55000000000000004">
      <c r="A36" s="74"/>
      <c r="B36" s="74"/>
      <c r="C36" s="74"/>
      <c r="D36" s="74"/>
      <c r="E36" s="100"/>
      <c r="F36" s="74"/>
      <c r="G36" s="100"/>
      <c r="H36" s="74"/>
      <c r="I36" s="74"/>
      <c r="J36" s="74"/>
      <c r="K36" s="74"/>
      <c r="L36" s="74"/>
      <c r="M36" s="74"/>
      <c r="N36" s="74"/>
      <c r="O36" s="74"/>
      <c r="P36" s="74"/>
      <c r="Q36" s="74"/>
      <c r="R36" s="74"/>
      <c r="S36" s="74"/>
    </row>
    <row r="37" spans="1:19" x14ac:dyDescent="0.55000000000000004">
      <c r="A37" s="74"/>
      <c r="B37" s="74"/>
      <c r="C37" s="74"/>
      <c r="D37" s="74"/>
      <c r="E37" s="100"/>
      <c r="F37" s="74"/>
      <c r="G37" s="100"/>
      <c r="H37" s="74"/>
      <c r="I37" s="74"/>
      <c r="J37" s="74"/>
      <c r="K37" s="74"/>
      <c r="L37" s="74"/>
      <c r="M37" s="74"/>
      <c r="N37" s="74"/>
      <c r="O37" s="74"/>
      <c r="P37" s="74"/>
      <c r="Q37" s="74"/>
      <c r="R37" s="74"/>
      <c r="S37" s="74"/>
    </row>
    <row r="38" spans="1:19" x14ac:dyDescent="0.55000000000000004">
      <c r="A38" s="74"/>
      <c r="B38" s="74"/>
      <c r="C38" s="74"/>
      <c r="D38" s="74"/>
      <c r="E38" s="100"/>
      <c r="F38" s="74"/>
      <c r="G38" s="100"/>
      <c r="H38" s="74"/>
      <c r="I38" s="74"/>
      <c r="J38" s="74"/>
      <c r="K38" s="74"/>
      <c r="L38" s="74"/>
      <c r="M38" s="74"/>
      <c r="N38" s="74"/>
      <c r="O38" s="74"/>
      <c r="P38" s="74"/>
      <c r="Q38" s="74"/>
      <c r="R38" s="74"/>
      <c r="S38" s="74"/>
    </row>
    <row r="39" spans="1:19" x14ac:dyDescent="0.55000000000000004">
      <c r="A39" s="74"/>
      <c r="B39" s="74"/>
      <c r="C39" s="74"/>
      <c r="D39" s="74"/>
      <c r="E39" s="100"/>
      <c r="F39" s="74"/>
      <c r="G39" s="100"/>
      <c r="H39" s="74"/>
      <c r="I39" s="74"/>
      <c r="J39" s="74"/>
      <c r="K39" s="74"/>
      <c r="L39" s="74"/>
      <c r="M39" s="74"/>
      <c r="N39" s="74"/>
      <c r="O39" s="74"/>
      <c r="P39" s="74"/>
      <c r="Q39" s="74"/>
      <c r="R39" s="74"/>
      <c r="S39" s="74"/>
    </row>
    <row r="40" spans="1:19" x14ac:dyDescent="0.55000000000000004">
      <c r="A40" s="74"/>
      <c r="B40" s="74"/>
      <c r="C40" s="74"/>
      <c r="D40" s="74"/>
      <c r="E40" s="100"/>
      <c r="F40" s="74"/>
      <c r="G40" s="100"/>
      <c r="H40" s="74"/>
      <c r="I40" s="74"/>
      <c r="J40" s="74"/>
      <c r="K40" s="74"/>
      <c r="L40" s="74"/>
      <c r="M40" s="74"/>
      <c r="N40" s="74"/>
      <c r="O40" s="74"/>
      <c r="P40" s="74"/>
      <c r="Q40" s="74"/>
      <c r="R40" s="74"/>
      <c r="S40" s="74"/>
    </row>
    <row r="41" spans="1:19" x14ac:dyDescent="0.55000000000000004">
      <c r="A41" s="74"/>
      <c r="B41" s="74"/>
      <c r="C41" s="74"/>
      <c r="D41" s="74"/>
      <c r="E41" s="100"/>
      <c r="F41" s="74"/>
      <c r="G41" s="100"/>
      <c r="H41" s="74"/>
      <c r="I41" s="74"/>
      <c r="J41" s="74"/>
      <c r="K41" s="74"/>
      <c r="L41" s="74"/>
      <c r="M41" s="74"/>
      <c r="N41" s="74"/>
      <c r="O41" s="74"/>
      <c r="P41" s="74"/>
      <c r="Q41" s="74"/>
      <c r="R41" s="74"/>
      <c r="S41" s="74"/>
    </row>
    <row r="42" spans="1:19" x14ac:dyDescent="0.55000000000000004">
      <c r="A42" s="74"/>
      <c r="B42" s="74"/>
      <c r="C42" s="74"/>
      <c r="D42" s="74"/>
      <c r="E42" s="100"/>
      <c r="F42" s="74"/>
      <c r="G42" s="100"/>
      <c r="H42" s="74"/>
      <c r="I42" s="74"/>
      <c r="J42" s="74"/>
      <c r="K42" s="74"/>
      <c r="L42" s="74"/>
      <c r="M42" s="74"/>
      <c r="N42" s="74"/>
      <c r="O42" s="74"/>
      <c r="P42" s="74"/>
      <c r="Q42" s="74"/>
      <c r="R42" s="74"/>
      <c r="S42" s="74"/>
    </row>
    <row r="43" spans="1:19" x14ac:dyDescent="0.55000000000000004">
      <c r="A43" s="74"/>
      <c r="B43" s="74"/>
      <c r="C43" s="74"/>
      <c r="D43" s="74"/>
      <c r="E43" s="100"/>
      <c r="F43" s="74"/>
      <c r="G43" s="100"/>
      <c r="H43" s="74"/>
      <c r="I43" s="74"/>
      <c r="J43" s="74"/>
      <c r="K43" s="74"/>
      <c r="L43" s="74"/>
      <c r="M43" s="74"/>
      <c r="N43" s="74"/>
      <c r="O43" s="74"/>
      <c r="P43" s="74"/>
      <c r="Q43" s="74"/>
      <c r="R43" s="74"/>
      <c r="S43" s="74"/>
    </row>
    <row r="44" spans="1:19" x14ac:dyDescent="0.55000000000000004">
      <c r="A44" s="74"/>
      <c r="B44" s="74"/>
      <c r="C44" s="74"/>
      <c r="D44" s="74"/>
      <c r="E44" s="100"/>
      <c r="F44" s="74"/>
      <c r="G44" s="100"/>
      <c r="H44" s="74"/>
      <c r="I44" s="74"/>
      <c r="J44" s="74"/>
      <c r="K44" s="74"/>
      <c r="L44" s="74"/>
      <c r="M44" s="74"/>
      <c r="N44" s="74"/>
      <c r="O44" s="74"/>
      <c r="P44" s="74"/>
      <c r="Q44" s="74"/>
      <c r="R44" s="74"/>
      <c r="S44" s="74"/>
    </row>
    <row r="45" spans="1:19" x14ac:dyDescent="0.55000000000000004">
      <c r="A45" s="74"/>
      <c r="B45" s="74"/>
      <c r="C45" s="74"/>
      <c r="D45" s="74"/>
      <c r="E45" s="100"/>
      <c r="F45" s="74"/>
      <c r="G45" s="100"/>
      <c r="H45" s="74"/>
      <c r="I45" s="74"/>
      <c r="J45" s="74"/>
      <c r="K45" s="74"/>
      <c r="L45" s="74"/>
      <c r="M45" s="74"/>
      <c r="N45" s="74"/>
      <c r="O45" s="74"/>
      <c r="P45" s="74"/>
      <c r="Q45" s="74"/>
      <c r="R45" s="74"/>
      <c r="S45" s="74"/>
    </row>
    <row r="46" spans="1:19" x14ac:dyDescent="0.55000000000000004">
      <c r="A46" s="74"/>
      <c r="B46" s="74"/>
      <c r="C46" s="74"/>
      <c r="D46" s="74"/>
      <c r="E46" s="100"/>
      <c r="F46" s="74"/>
      <c r="G46" s="100"/>
      <c r="H46" s="74"/>
      <c r="I46" s="74"/>
      <c r="J46" s="74"/>
      <c r="K46" s="74"/>
      <c r="L46" s="74"/>
      <c r="M46" s="74"/>
      <c r="N46" s="74"/>
      <c r="O46" s="74"/>
      <c r="P46" s="74"/>
      <c r="Q46" s="74"/>
      <c r="R46" s="74"/>
      <c r="S46" s="74"/>
    </row>
    <row r="47" spans="1:19" x14ac:dyDescent="0.55000000000000004">
      <c r="A47" s="74"/>
      <c r="B47" s="74"/>
      <c r="C47" s="74"/>
      <c r="D47" s="74"/>
      <c r="E47" s="100"/>
      <c r="F47" s="74"/>
      <c r="G47" s="100"/>
      <c r="H47" s="74"/>
      <c r="I47" s="74"/>
      <c r="J47" s="74"/>
      <c r="K47" s="74"/>
      <c r="L47" s="74"/>
      <c r="M47" s="74"/>
      <c r="N47" s="74"/>
      <c r="O47" s="74"/>
      <c r="P47" s="74"/>
      <c r="Q47" s="74"/>
      <c r="R47" s="74"/>
      <c r="S47" s="74"/>
    </row>
    <row r="48" spans="1:19" x14ac:dyDescent="0.55000000000000004">
      <c r="A48" s="74"/>
      <c r="B48" s="74"/>
      <c r="C48" s="74"/>
      <c r="D48" s="74"/>
      <c r="E48" s="100"/>
      <c r="F48" s="74"/>
      <c r="G48" s="100"/>
      <c r="H48" s="74"/>
      <c r="I48" s="74"/>
      <c r="J48" s="74"/>
      <c r="K48" s="74"/>
      <c r="L48" s="74"/>
      <c r="M48" s="74"/>
      <c r="N48" s="74"/>
      <c r="O48" s="74"/>
      <c r="P48" s="74"/>
      <c r="Q48" s="74"/>
      <c r="R48" s="74"/>
      <c r="S48" s="74"/>
    </row>
    <row r="49" spans="1:19" x14ac:dyDescent="0.55000000000000004">
      <c r="A49" s="74"/>
      <c r="B49" s="74"/>
      <c r="C49" s="74"/>
      <c r="D49" s="74"/>
      <c r="E49" s="100"/>
      <c r="F49" s="74"/>
      <c r="G49" s="100"/>
      <c r="H49" s="74"/>
      <c r="I49" s="74"/>
      <c r="J49" s="74"/>
      <c r="K49" s="74"/>
      <c r="L49" s="74"/>
      <c r="M49" s="74"/>
      <c r="N49" s="74"/>
      <c r="O49" s="74"/>
      <c r="P49" s="74"/>
      <c r="Q49" s="74"/>
      <c r="R49" s="74"/>
      <c r="S49" s="74"/>
    </row>
    <row r="50" spans="1:19" x14ac:dyDescent="0.55000000000000004">
      <c r="A50" s="74"/>
      <c r="B50" s="74"/>
      <c r="C50" s="74"/>
      <c r="D50" s="74"/>
      <c r="E50" s="100"/>
      <c r="F50" s="74"/>
      <c r="G50" s="100"/>
      <c r="H50" s="74"/>
      <c r="I50" s="74"/>
      <c r="J50" s="74"/>
      <c r="K50" s="74"/>
      <c r="L50" s="74"/>
      <c r="M50" s="74"/>
      <c r="N50" s="74"/>
      <c r="O50" s="74"/>
      <c r="P50" s="74"/>
      <c r="Q50" s="74"/>
      <c r="R50" s="74"/>
      <c r="S50" s="74"/>
    </row>
    <row r="51" spans="1:19" x14ac:dyDescent="0.55000000000000004">
      <c r="A51" s="74"/>
      <c r="B51" s="74"/>
      <c r="C51" s="74"/>
      <c r="D51" s="74"/>
      <c r="E51" s="100"/>
      <c r="F51" s="74"/>
      <c r="G51" s="100"/>
      <c r="H51" s="74"/>
      <c r="I51" s="74"/>
      <c r="J51" s="74"/>
      <c r="K51" s="74"/>
      <c r="L51" s="74"/>
      <c r="M51" s="74"/>
      <c r="N51" s="74"/>
      <c r="O51" s="74"/>
      <c r="P51" s="74"/>
      <c r="Q51" s="74"/>
      <c r="R51" s="74"/>
      <c r="S51" s="74"/>
    </row>
    <row r="52" spans="1:19" x14ac:dyDescent="0.55000000000000004">
      <c r="A52" s="74"/>
      <c r="B52" s="74"/>
      <c r="C52" s="74"/>
      <c r="D52" s="74"/>
      <c r="E52" s="100"/>
      <c r="F52" s="74"/>
      <c r="G52" s="100"/>
      <c r="H52" s="74"/>
      <c r="I52" s="74"/>
      <c r="J52" s="74"/>
      <c r="K52" s="74"/>
      <c r="L52" s="74"/>
      <c r="M52" s="74"/>
      <c r="N52" s="74"/>
      <c r="O52" s="74"/>
      <c r="P52" s="74"/>
      <c r="Q52" s="74"/>
      <c r="R52" s="74"/>
      <c r="S52" s="74"/>
    </row>
    <row r="53" spans="1:19" x14ac:dyDescent="0.55000000000000004">
      <c r="A53" s="74"/>
      <c r="B53" s="74"/>
      <c r="C53" s="74"/>
      <c r="D53" s="74"/>
      <c r="E53" s="100"/>
      <c r="F53" s="74"/>
      <c r="G53" s="100"/>
      <c r="H53" s="74"/>
      <c r="I53" s="74"/>
      <c r="J53" s="74"/>
      <c r="K53" s="74"/>
      <c r="L53" s="74"/>
      <c r="M53" s="74"/>
      <c r="N53" s="74"/>
      <c r="O53" s="74"/>
      <c r="P53" s="74"/>
      <c r="Q53" s="74"/>
      <c r="R53" s="74"/>
      <c r="S53" s="74"/>
    </row>
    <row r="54" spans="1:19" x14ac:dyDescent="0.55000000000000004">
      <c r="A54" s="74"/>
      <c r="B54" s="74"/>
      <c r="C54" s="74"/>
      <c r="D54" s="74"/>
      <c r="E54" s="100"/>
      <c r="F54" s="74"/>
      <c r="G54" s="100"/>
      <c r="H54" s="74"/>
      <c r="I54" s="74"/>
      <c r="J54" s="74"/>
      <c r="K54" s="74"/>
      <c r="L54" s="74"/>
      <c r="M54" s="74"/>
      <c r="N54" s="74"/>
      <c r="O54" s="74"/>
      <c r="P54" s="74"/>
      <c r="Q54" s="74"/>
      <c r="R54" s="74"/>
      <c r="S54" s="74"/>
    </row>
    <row r="55" spans="1:19" x14ac:dyDescent="0.55000000000000004">
      <c r="A55" s="74"/>
      <c r="B55" s="74"/>
      <c r="C55" s="74"/>
      <c r="D55" s="74"/>
      <c r="E55" s="100"/>
      <c r="F55" s="74"/>
      <c r="G55" s="100"/>
      <c r="H55" s="74"/>
      <c r="I55" s="74"/>
      <c r="J55" s="74"/>
      <c r="K55" s="74"/>
      <c r="L55" s="74"/>
      <c r="M55" s="74"/>
      <c r="N55" s="74"/>
      <c r="O55" s="74"/>
      <c r="P55" s="74"/>
      <c r="Q55" s="74"/>
      <c r="R55" s="74"/>
      <c r="S55" s="74"/>
    </row>
    <row r="56" spans="1:19" x14ac:dyDescent="0.55000000000000004">
      <c r="A56" s="74"/>
      <c r="B56" s="74"/>
      <c r="C56" s="74"/>
      <c r="D56" s="74"/>
      <c r="E56" s="100"/>
      <c r="F56" s="74"/>
      <c r="G56" s="100"/>
      <c r="H56" s="74"/>
      <c r="I56" s="74"/>
      <c r="J56" s="74"/>
      <c r="K56" s="74"/>
      <c r="L56" s="74"/>
      <c r="M56" s="74"/>
      <c r="N56" s="74"/>
      <c r="O56" s="74"/>
      <c r="P56" s="74"/>
      <c r="Q56" s="74"/>
      <c r="R56" s="74"/>
      <c r="S56" s="74"/>
    </row>
    <row r="57" spans="1:19" x14ac:dyDescent="0.55000000000000004">
      <c r="A57" s="74"/>
      <c r="B57" s="74"/>
      <c r="C57" s="74"/>
      <c r="D57" s="74"/>
      <c r="E57" s="100"/>
      <c r="F57" s="74"/>
      <c r="G57" s="100"/>
      <c r="H57" s="74"/>
      <c r="I57" s="74"/>
      <c r="J57" s="74"/>
      <c r="K57" s="74"/>
      <c r="L57" s="74"/>
      <c r="M57" s="74"/>
      <c r="N57" s="74"/>
      <c r="O57" s="74"/>
      <c r="P57" s="74"/>
      <c r="Q57" s="74"/>
      <c r="R57" s="74"/>
      <c r="S57" s="74"/>
    </row>
    <row r="58" spans="1:19" x14ac:dyDescent="0.55000000000000004">
      <c r="A58" s="74"/>
      <c r="B58" s="74"/>
      <c r="C58" s="74"/>
      <c r="D58" s="74"/>
      <c r="E58" s="100"/>
      <c r="F58" s="74"/>
      <c r="G58" s="100"/>
      <c r="H58" s="74"/>
      <c r="I58" s="74"/>
      <c r="J58" s="74"/>
      <c r="K58" s="74"/>
      <c r="L58" s="74"/>
      <c r="M58" s="74"/>
      <c r="N58" s="74"/>
      <c r="O58" s="74"/>
      <c r="P58" s="74"/>
      <c r="Q58" s="74"/>
      <c r="R58" s="74"/>
      <c r="S58" s="74"/>
    </row>
    <row r="59" spans="1:19" x14ac:dyDescent="0.55000000000000004">
      <c r="A59" s="74"/>
      <c r="B59" s="74"/>
      <c r="C59" s="74"/>
      <c r="D59" s="74"/>
      <c r="E59" s="100"/>
      <c r="F59" s="74"/>
      <c r="G59" s="100"/>
      <c r="H59" s="74"/>
      <c r="I59" s="74"/>
      <c r="J59" s="74"/>
      <c r="K59" s="74"/>
      <c r="L59" s="74"/>
      <c r="M59" s="74"/>
      <c r="N59" s="74"/>
      <c r="O59" s="74"/>
      <c r="P59" s="74"/>
      <c r="Q59" s="74"/>
      <c r="R59" s="74"/>
      <c r="S59" s="74"/>
    </row>
    <row r="60" spans="1:19" x14ac:dyDescent="0.55000000000000004">
      <c r="A60" s="74"/>
      <c r="B60" s="74"/>
      <c r="C60" s="74"/>
      <c r="D60" s="74"/>
      <c r="E60" s="100"/>
      <c r="F60" s="74"/>
      <c r="G60" s="100"/>
      <c r="H60" s="74"/>
      <c r="I60" s="74"/>
      <c r="J60" s="74"/>
      <c r="K60" s="74"/>
      <c r="L60" s="74"/>
      <c r="M60" s="74"/>
      <c r="N60" s="74"/>
      <c r="O60" s="74"/>
      <c r="P60" s="74"/>
      <c r="Q60" s="74"/>
      <c r="R60" s="74"/>
      <c r="S60" s="74"/>
    </row>
    <row r="61" spans="1:19" x14ac:dyDescent="0.55000000000000004">
      <c r="A61" s="74"/>
      <c r="B61" s="74"/>
      <c r="C61" s="74"/>
      <c r="D61" s="74"/>
      <c r="E61" s="100"/>
      <c r="F61" s="74"/>
      <c r="G61" s="100"/>
      <c r="H61" s="74"/>
      <c r="I61" s="74"/>
      <c r="J61" s="74"/>
      <c r="K61" s="74"/>
      <c r="L61" s="74"/>
      <c r="M61" s="74"/>
      <c r="N61" s="74"/>
      <c r="O61" s="74"/>
      <c r="P61" s="74"/>
      <c r="Q61" s="74"/>
      <c r="R61" s="74"/>
      <c r="S61" s="74"/>
    </row>
    <row r="62" spans="1:19" x14ac:dyDescent="0.55000000000000004">
      <c r="A62" s="74"/>
      <c r="B62" s="74"/>
      <c r="C62" s="74"/>
      <c r="D62" s="74"/>
      <c r="E62" s="100"/>
      <c r="F62" s="74"/>
      <c r="G62" s="100"/>
      <c r="H62" s="74"/>
      <c r="I62" s="74"/>
      <c r="J62" s="74"/>
      <c r="K62" s="74"/>
      <c r="L62" s="74"/>
      <c r="M62" s="74"/>
      <c r="N62" s="74"/>
      <c r="O62" s="74"/>
      <c r="P62" s="74"/>
      <c r="Q62" s="74"/>
      <c r="R62" s="74"/>
      <c r="S62" s="74"/>
    </row>
    <row r="63" spans="1:19" x14ac:dyDescent="0.55000000000000004">
      <c r="A63" s="74"/>
      <c r="B63" s="74"/>
      <c r="C63" s="74"/>
      <c r="D63" s="74"/>
      <c r="E63" s="100"/>
      <c r="F63" s="74"/>
      <c r="G63" s="100"/>
      <c r="H63" s="74"/>
      <c r="I63" s="74"/>
      <c r="J63" s="74"/>
      <c r="K63" s="74"/>
      <c r="L63" s="74"/>
      <c r="M63" s="74"/>
      <c r="N63" s="74"/>
      <c r="O63" s="74"/>
      <c r="P63" s="74"/>
      <c r="Q63" s="74"/>
      <c r="R63" s="74"/>
      <c r="S63" s="74"/>
    </row>
    <row r="64" spans="1:19" x14ac:dyDescent="0.55000000000000004">
      <c r="A64" s="74"/>
      <c r="B64" s="74"/>
      <c r="C64" s="74"/>
      <c r="D64" s="74"/>
      <c r="E64" s="100"/>
      <c r="F64" s="74"/>
      <c r="G64" s="100"/>
      <c r="H64" s="74"/>
      <c r="I64" s="74"/>
      <c r="J64" s="74"/>
      <c r="K64" s="74"/>
      <c r="L64" s="74"/>
      <c r="M64" s="74"/>
      <c r="N64" s="74"/>
      <c r="O64" s="74"/>
      <c r="P64" s="74"/>
      <c r="Q64" s="74"/>
      <c r="R64" s="74"/>
      <c r="S64" s="74"/>
    </row>
    <row r="65" spans="1:19" x14ac:dyDescent="0.55000000000000004">
      <c r="A65" s="74"/>
      <c r="B65" s="74"/>
      <c r="C65" s="74"/>
      <c r="D65" s="74"/>
      <c r="E65" s="100"/>
      <c r="F65" s="74"/>
      <c r="G65" s="100"/>
      <c r="H65" s="74"/>
      <c r="I65" s="74"/>
      <c r="J65" s="74"/>
      <c r="K65" s="74"/>
      <c r="L65" s="74"/>
      <c r="M65" s="74"/>
      <c r="N65" s="74"/>
      <c r="O65" s="74"/>
      <c r="P65" s="74"/>
      <c r="Q65" s="74"/>
      <c r="R65" s="74"/>
      <c r="S65" s="74"/>
    </row>
    <row r="66" spans="1:19" x14ac:dyDescent="0.55000000000000004">
      <c r="A66" s="74"/>
      <c r="B66" s="74"/>
      <c r="C66" s="74"/>
      <c r="D66" s="74"/>
      <c r="E66" s="100"/>
      <c r="F66" s="74"/>
      <c r="G66" s="100"/>
      <c r="H66" s="74"/>
      <c r="I66" s="74"/>
      <c r="J66" s="74"/>
      <c r="K66" s="74"/>
      <c r="L66" s="74"/>
      <c r="M66" s="74"/>
      <c r="N66" s="74"/>
      <c r="O66" s="74"/>
      <c r="P66" s="74"/>
      <c r="Q66" s="74"/>
      <c r="R66" s="74"/>
      <c r="S66" s="74"/>
    </row>
    <row r="67" spans="1:19" x14ac:dyDescent="0.55000000000000004">
      <c r="A67" s="74"/>
      <c r="B67" s="74"/>
      <c r="C67" s="74"/>
      <c r="D67" s="74"/>
      <c r="E67" s="100"/>
      <c r="F67" s="74"/>
      <c r="G67" s="100"/>
      <c r="H67" s="74"/>
      <c r="I67" s="74"/>
      <c r="J67" s="74"/>
      <c r="K67" s="74"/>
      <c r="L67" s="74"/>
      <c r="M67" s="74"/>
      <c r="N67" s="74"/>
      <c r="O67" s="74"/>
      <c r="P67" s="74"/>
      <c r="Q67" s="74"/>
      <c r="R67" s="74"/>
      <c r="S67" s="74"/>
    </row>
    <row r="68" spans="1:19" x14ac:dyDescent="0.55000000000000004">
      <c r="A68" s="74"/>
      <c r="B68" s="74"/>
      <c r="C68" s="74"/>
      <c r="D68" s="74"/>
      <c r="E68" s="100"/>
      <c r="F68" s="74"/>
      <c r="G68" s="100"/>
      <c r="H68" s="74"/>
      <c r="I68" s="74"/>
      <c r="J68" s="74"/>
      <c r="K68" s="74"/>
      <c r="L68" s="74"/>
      <c r="M68" s="74"/>
      <c r="N68" s="74"/>
      <c r="O68" s="74"/>
      <c r="P68" s="74"/>
      <c r="Q68" s="74"/>
      <c r="R68" s="74"/>
      <c r="S68" s="74"/>
    </row>
    <row r="69" spans="1:19" x14ac:dyDescent="0.55000000000000004">
      <c r="A69" s="74"/>
      <c r="B69" s="74"/>
      <c r="C69" s="74"/>
      <c r="D69" s="74"/>
      <c r="E69" s="100"/>
      <c r="F69" s="74"/>
      <c r="G69" s="100"/>
      <c r="H69" s="74"/>
      <c r="I69" s="74"/>
      <c r="J69" s="74"/>
      <c r="K69" s="74"/>
      <c r="L69" s="74"/>
      <c r="M69" s="74"/>
      <c r="N69" s="74"/>
      <c r="O69" s="74"/>
      <c r="P69" s="74"/>
      <c r="Q69" s="74"/>
      <c r="R69" s="74"/>
      <c r="S69" s="74"/>
    </row>
    <row r="70" spans="1:19" x14ac:dyDescent="0.55000000000000004">
      <c r="A70" s="74"/>
      <c r="B70" s="74"/>
      <c r="C70" s="74"/>
      <c r="D70" s="74"/>
      <c r="E70" s="100"/>
      <c r="F70" s="74"/>
      <c r="G70" s="100"/>
      <c r="H70" s="74"/>
      <c r="I70" s="74"/>
      <c r="J70" s="74"/>
      <c r="K70" s="74"/>
      <c r="L70" s="74"/>
      <c r="M70" s="74"/>
      <c r="N70" s="74"/>
      <c r="O70" s="74"/>
      <c r="P70" s="74"/>
      <c r="Q70" s="74"/>
      <c r="R70" s="74"/>
      <c r="S70" s="74"/>
    </row>
    <row r="71" spans="1:19" x14ac:dyDescent="0.55000000000000004">
      <c r="A71" s="74"/>
      <c r="B71" s="74"/>
      <c r="C71" s="74"/>
      <c r="D71" s="74"/>
      <c r="E71" s="100"/>
      <c r="F71" s="74"/>
      <c r="G71" s="100"/>
      <c r="H71" s="74"/>
      <c r="I71" s="74"/>
      <c r="J71" s="74"/>
      <c r="K71" s="74"/>
      <c r="L71" s="74"/>
      <c r="M71" s="74"/>
      <c r="N71" s="74"/>
      <c r="O71" s="74"/>
      <c r="P71" s="74"/>
      <c r="Q71" s="74"/>
      <c r="R71" s="74"/>
      <c r="S71" s="74"/>
    </row>
    <row r="72" spans="1:19" x14ac:dyDescent="0.55000000000000004">
      <c r="A72" s="74"/>
      <c r="B72" s="74"/>
      <c r="C72" s="74"/>
      <c r="D72" s="74"/>
      <c r="E72" s="100"/>
      <c r="F72" s="74"/>
      <c r="G72" s="100"/>
      <c r="H72" s="74"/>
      <c r="I72" s="74"/>
      <c r="J72" s="74"/>
      <c r="K72" s="74"/>
      <c r="L72" s="74"/>
      <c r="M72" s="74"/>
      <c r="N72" s="74"/>
      <c r="O72" s="74"/>
      <c r="P72" s="74"/>
      <c r="Q72" s="74"/>
      <c r="R72" s="74"/>
      <c r="S72" s="74"/>
    </row>
    <row r="73" spans="1:19" x14ac:dyDescent="0.55000000000000004">
      <c r="A73" s="74"/>
      <c r="B73" s="74"/>
      <c r="C73" s="74"/>
      <c r="D73" s="74"/>
      <c r="E73" s="100"/>
      <c r="F73" s="74"/>
      <c r="G73" s="100"/>
      <c r="H73" s="74"/>
      <c r="I73" s="74"/>
      <c r="J73" s="74"/>
      <c r="K73" s="74"/>
      <c r="L73" s="74"/>
      <c r="M73" s="74"/>
      <c r="N73" s="74"/>
      <c r="O73" s="74"/>
      <c r="P73" s="74"/>
      <c r="Q73" s="74"/>
      <c r="R73" s="74"/>
      <c r="S73" s="74"/>
    </row>
    <row r="74" spans="1:19" x14ac:dyDescent="0.55000000000000004">
      <c r="A74" s="74"/>
      <c r="B74" s="74"/>
      <c r="C74" s="74"/>
      <c r="D74" s="74"/>
      <c r="E74" s="100"/>
      <c r="F74" s="74"/>
      <c r="G74" s="100"/>
      <c r="H74" s="74"/>
      <c r="I74" s="74"/>
      <c r="J74" s="74"/>
      <c r="K74" s="74"/>
      <c r="L74" s="74"/>
      <c r="M74" s="74"/>
      <c r="N74" s="74"/>
      <c r="O74" s="74"/>
      <c r="P74" s="74"/>
      <c r="Q74" s="74"/>
      <c r="R74" s="74"/>
      <c r="S74" s="74"/>
    </row>
    <row r="75" spans="1:19" x14ac:dyDescent="0.55000000000000004">
      <c r="A75" s="74"/>
      <c r="B75" s="74"/>
      <c r="C75" s="74"/>
      <c r="D75" s="74"/>
      <c r="E75" s="100"/>
      <c r="F75" s="74"/>
      <c r="G75" s="100"/>
      <c r="H75" s="74"/>
      <c r="I75" s="74"/>
      <c r="J75" s="74"/>
      <c r="K75" s="74"/>
      <c r="L75" s="74"/>
      <c r="M75" s="74"/>
      <c r="N75" s="74"/>
      <c r="O75" s="74"/>
      <c r="P75" s="74"/>
      <c r="Q75" s="74"/>
      <c r="R75" s="74"/>
      <c r="S75" s="74"/>
    </row>
    <row r="76" spans="1:19" x14ac:dyDescent="0.55000000000000004">
      <c r="A76" s="74"/>
      <c r="B76" s="74"/>
      <c r="C76" s="74"/>
      <c r="D76" s="74"/>
      <c r="E76" s="100"/>
      <c r="F76" s="74"/>
      <c r="G76" s="100"/>
      <c r="H76" s="74"/>
      <c r="I76" s="74"/>
      <c r="J76" s="74"/>
      <c r="K76" s="74"/>
      <c r="L76" s="74"/>
      <c r="M76" s="74"/>
      <c r="N76" s="74"/>
      <c r="O76" s="74"/>
      <c r="P76" s="74"/>
      <c r="Q76" s="74"/>
      <c r="R76" s="74"/>
      <c r="S76" s="74"/>
    </row>
    <row r="77" spans="1:19" x14ac:dyDescent="0.55000000000000004">
      <c r="A77" s="74"/>
      <c r="B77" s="74"/>
      <c r="C77" s="74"/>
      <c r="D77" s="74"/>
      <c r="E77" s="100"/>
      <c r="F77" s="74"/>
      <c r="G77" s="100"/>
      <c r="H77" s="74"/>
      <c r="I77" s="74"/>
      <c r="J77" s="74"/>
      <c r="K77" s="74"/>
      <c r="L77" s="74"/>
      <c r="M77" s="74"/>
      <c r="N77" s="74"/>
      <c r="O77" s="74"/>
      <c r="P77" s="74"/>
      <c r="Q77" s="74"/>
      <c r="R77" s="74"/>
      <c r="S77" s="74"/>
    </row>
    <row r="78" spans="1:19" x14ac:dyDescent="0.55000000000000004">
      <c r="A78" s="74"/>
      <c r="B78" s="74"/>
      <c r="C78" s="74"/>
      <c r="D78" s="74"/>
      <c r="E78" s="100"/>
      <c r="F78" s="74"/>
      <c r="G78" s="100"/>
      <c r="H78" s="74"/>
      <c r="I78" s="74"/>
      <c r="J78" s="74"/>
      <c r="K78" s="74"/>
      <c r="L78" s="74"/>
      <c r="M78" s="74"/>
      <c r="N78" s="74"/>
      <c r="O78" s="74"/>
      <c r="P78" s="74"/>
      <c r="Q78" s="74"/>
      <c r="R78" s="74"/>
      <c r="S78" s="74"/>
    </row>
    <row r="79" spans="1:19" x14ac:dyDescent="0.55000000000000004">
      <c r="A79" s="74"/>
      <c r="B79" s="74"/>
      <c r="C79" s="74"/>
      <c r="D79" s="74"/>
      <c r="E79" s="100"/>
      <c r="F79" s="74"/>
      <c r="G79" s="100"/>
      <c r="H79" s="74"/>
      <c r="I79" s="74"/>
      <c r="J79" s="74"/>
      <c r="K79" s="74"/>
      <c r="L79" s="74"/>
      <c r="M79" s="74"/>
      <c r="N79" s="74"/>
      <c r="O79" s="74"/>
      <c r="P79" s="74"/>
      <c r="Q79" s="74"/>
      <c r="R79" s="74"/>
      <c r="S79" s="74"/>
    </row>
    <row r="80" spans="1:19" x14ac:dyDescent="0.55000000000000004">
      <c r="A80" s="74"/>
      <c r="B80" s="74"/>
      <c r="C80" s="74"/>
      <c r="D80" s="74"/>
      <c r="E80" s="100"/>
      <c r="F80" s="74"/>
      <c r="G80" s="100"/>
      <c r="H80" s="74"/>
      <c r="I80" s="74"/>
      <c r="J80" s="74"/>
      <c r="K80" s="74"/>
      <c r="L80" s="74"/>
      <c r="M80" s="74"/>
      <c r="N80" s="74"/>
      <c r="O80" s="74"/>
      <c r="P80" s="74"/>
      <c r="Q80" s="74"/>
      <c r="R80" s="74"/>
      <c r="S80" s="74"/>
    </row>
    <row r="81" spans="1:19" x14ac:dyDescent="0.55000000000000004">
      <c r="A81" s="74"/>
      <c r="B81" s="74"/>
      <c r="C81" s="74"/>
      <c r="D81" s="74"/>
      <c r="E81" s="100"/>
      <c r="F81" s="74"/>
      <c r="G81" s="100"/>
      <c r="H81" s="74"/>
      <c r="I81" s="74"/>
      <c r="J81" s="74"/>
      <c r="K81" s="74"/>
      <c r="L81" s="74"/>
      <c r="M81" s="74"/>
      <c r="N81" s="74"/>
      <c r="O81" s="74"/>
      <c r="P81" s="74"/>
      <c r="Q81" s="74"/>
      <c r="R81" s="74"/>
      <c r="S81" s="74"/>
    </row>
    <row r="82" spans="1:19" x14ac:dyDescent="0.55000000000000004">
      <c r="A82" s="74"/>
      <c r="B82" s="74"/>
      <c r="C82" s="74"/>
      <c r="D82" s="74"/>
      <c r="E82" s="100"/>
      <c r="F82" s="74"/>
      <c r="G82" s="100"/>
      <c r="H82" s="74"/>
      <c r="I82" s="74"/>
      <c r="J82" s="74"/>
      <c r="K82" s="74"/>
      <c r="L82" s="74"/>
      <c r="M82" s="74"/>
      <c r="N82" s="74"/>
      <c r="O82" s="74"/>
      <c r="P82" s="74"/>
      <c r="Q82" s="74"/>
      <c r="R82" s="74"/>
      <c r="S82" s="74"/>
    </row>
    <row r="83" spans="1:19" x14ac:dyDescent="0.55000000000000004">
      <c r="A83" s="74"/>
      <c r="B83" s="74"/>
      <c r="C83" s="74"/>
      <c r="D83" s="74"/>
      <c r="E83" s="100"/>
      <c r="F83" s="74"/>
      <c r="G83" s="100"/>
      <c r="H83" s="74"/>
      <c r="I83" s="74"/>
      <c r="J83" s="74"/>
      <c r="K83" s="74"/>
      <c r="L83" s="74"/>
      <c r="M83" s="74"/>
      <c r="N83" s="74"/>
      <c r="O83" s="74"/>
      <c r="P83" s="74"/>
      <c r="Q83" s="74"/>
      <c r="R83" s="74"/>
      <c r="S83" s="74"/>
    </row>
    <row r="84" spans="1:19" x14ac:dyDescent="0.55000000000000004">
      <c r="A84" s="74"/>
      <c r="B84" s="74"/>
      <c r="C84" s="74"/>
      <c r="D84" s="74"/>
      <c r="E84" s="100"/>
      <c r="F84" s="74"/>
      <c r="G84" s="100"/>
      <c r="H84" s="74"/>
      <c r="I84" s="74"/>
      <c r="J84" s="74"/>
      <c r="K84" s="74"/>
      <c r="L84" s="74"/>
      <c r="M84" s="74"/>
      <c r="N84" s="74"/>
      <c r="O84" s="74"/>
      <c r="P84" s="74"/>
      <c r="Q84" s="74"/>
      <c r="R84" s="74"/>
      <c r="S84" s="74"/>
    </row>
    <row r="85" spans="1:19" x14ac:dyDescent="0.55000000000000004">
      <c r="A85" s="74"/>
      <c r="B85" s="74"/>
      <c r="C85" s="74"/>
      <c r="D85" s="74"/>
      <c r="E85" s="100"/>
      <c r="F85" s="74"/>
      <c r="G85" s="100"/>
      <c r="H85" s="74"/>
      <c r="I85" s="74"/>
      <c r="J85" s="74"/>
      <c r="K85" s="74"/>
      <c r="L85" s="74"/>
      <c r="M85" s="74"/>
      <c r="N85" s="74"/>
      <c r="O85" s="74"/>
      <c r="P85" s="74"/>
      <c r="Q85" s="74"/>
      <c r="R85" s="74"/>
      <c r="S85" s="74"/>
    </row>
    <row r="86" spans="1:19" x14ac:dyDescent="0.55000000000000004">
      <c r="A86" s="74"/>
      <c r="B86" s="74"/>
      <c r="C86" s="74"/>
      <c r="D86" s="74"/>
      <c r="E86" s="100"/>
      <c r="F86" s="74"/>
      <c r="G86" s="100"/>
      <c r="H86" s="74"/>
      <c r="I86" s="74"/>
      <c r="J86" s="74"/>
      <c r="K86" s="74"/>
      <c r="L86" s="74"/>
      <c r="M86" s="74"/>
      <c r="N86" s="74"/>
      <c r="O86" s="74"/>
      <c r="P86" s="74"/>
      <c r="Q86" s="74"/>
      <c r="R86" s="74"/>
      <c r="S86" s="74"/>
    </row>
    <row r="87" spans="1:19" x14ac:dyDescent="0.55000000000000004">
      <c r="A87" s="74"/>
      <c r="B87" s="74"/>
      <c r="C87" s="74"/>
      <c r="D87" s="74"/>
      <c r="E87" s="100"/>
      <c r="F87" s="74"/>
      <c r="G87" s="100"/>
      <c r="H87" s="74"/>
      <c r="I87" s="74"/>
      <c r="J87" s="74"/>
      <c r="K87" s="74"/>
      <c r="L87" s="74"/>
      <c r="M87" s="74"/>
      <c r="N87" s="74"/>
      <c r="O87" s="74"/>
      <c r="P87" s="74"/>
      <c r="Q87" s="74"/>
      <c r="R87" s="74"/>
      <c r="S87" s="74"/>
    </row>
    <row r="88" spans="1:19" x14ac:dyDescent="0.55000000000000004">
      <c r="A88" s="74"/>
      <c r="B88" s="74"/>
      <c r="C88" s="74"/>
      <c r="D88" s="74"/>
      <c r="E88" s="100"/>
      <c r="F88" s="74"/>
      <c r="G88" s="100"/>
      <c r="H88" s="74"/>
      <c r="I88" s="74"/>
      <c r="J88" s="74"/>
      <c r="K88" s="74"/>
      <c r="L88" s="74"/>
      <c r="M88" s="74"/>
      <c r="N88" s="74"/>
      <c r="O88" s="74"/>
      <c r="P88" s="74"/>
      <c r="Q88" s="74"/>
      <c r="R88" s="74"/>
      <c r="S88" s="74"/>
    </row>
    <row r="89" spans="1:19" x14ac:dyDescent="0.55000000000000004">
      <c r="A89" s="74"/>
      <c r="B89" s="74"/>
      <c r="C89" s="74"/>
      <c r="D89" s="74"/>
      <c r="E89" s="100"/>
      <c r="F89" s="74"/>
      <c r="G89" s="100"/>
      <c r="H89" s="74"/>
      <c r="I89" s="74"/>
      <c r="J89" s="74"/>
      <c r="K89" s="74"/>
      <c r="L89" s="74"/>
      <c r="M89" s="74"/>
      <c r="N89" s="74"/>
      <c r="O89" s="74"/>
      <c r="P89" s="74"/>
      <c r="Q89" s="74"/>
      <c r="R89" s="74"/>
      <c r="S89" s="74"/>
    </row>
    <row r="90" spans="1:19" x14ac:dyDescent="0.55000000000000004">
      <c r="A90" s="74"/>
      <c r="B90" s="74"/>
      <c r="C90" s="74"/>
      <c r="D90" s="74"/>
      <c r="E90" s="100"/>
      <c r="F90" s="74"/>
      <c r="G90" s="100"/>
      <c r="H90" s="74"/>
      <c r="I90" s="74"/>
      <c r="J90" s="74"/>
      <c r="K90" s="74"/>
      <c r="L90" s="74"/>
      <c r="M90" s="74"/>
      <c r="N90" s="74"/>
      <c r="O90" s="74"/>
      <c r="P90" s="74"/>
      <c r="Q90" s="74"/>
      <c r="R90" s="74"/>
      <c r="S90" s="74"/>
    </row>
    <row r="91" spans="1:19" x14ac:dyDescent="0.55000000000000004">
      <c r="A91" s="74"/>
      <c r="B91" s="74"/>
      <c r="C91" s="74"/>
      <c r="D91" s="74"/>
      <c r="E91" s="100"/>
      <c r="F91" s="74"/>
      <c r="G91" s="100"/>
      <c r="H91" s="74"/>
      <c r="I91" s="74"/>
      <c r="J91" s="74"/>
      <c r="K91" s="74"/>
      <c r="L91" s="74"/>
      <c r="M91" s="74"/>
      <c r="N91" s="74"/>
      <c r="O91" s="74"/>
      <c r="P91" s="74"/>
      <c r="Q91" s="74"/>
      <c r="R91" s="74"/>
      <c r="S91" s="74"/>
    </row>
    <row r="92" spans="1:19" x14ac:dyDescent="0.55000000000000004">
      <c r="A92" s="74"/>
      <c r="B92" s="74"/>
      <c r="C92" s="74"/>
      <c r="D92" s="74"/>
      <c r="E92" s="100"/>
      <c r="F92" s="74"/>
      <c r="G92" s="100"/>
      <c r="H92" s="74"/>
      <c r="I92" s="74"/>
      <c r="J92" s="74"/>
      <c r="K92" s="74"/>
      <c r="L92" s="74"/>
      <c r="M92" s="74"/>
      <c r="N92" s="74"/>
      <c r="O92" s="74"/>
      <c r="P92" s="74"/>
      <c r="Q92" s="74"/>
      <c r="R92" s="74"/>
      <c r="S92" s="74"/>
    </row>
    <row r="93" spans="1:19" x14ac:dyDescent="0.55000000000000004">
      <c r="A93" s="74"/>
      <c r="B93" s="74"/>
      <c r="C93" s="74"/>
      <c r="D93" s="74"/>
      <c r="E93" s="100"/>
      <c r="F93" s="74"/>
      <c r="G93" s="100"/>
      <c r="H93" s="74"/>
      <c r="I93" s="74"/>
      <c r="J93" s="74"/>
      <c r="K93" s="74"/>
      <c r="L93" s="74"/>
      <c r="M93" s="74"/>
      <c r="N93" s="74"/>
      <c r="O93" s="74"/>
      <c r="P93" s="74"/>
      <c r="Q93" s="74"/>
      <c r="R93" s="74"/>
      <c r="S93" s="74"/>
    </row>
    <row r="94" spans="1:19" x14ac:dyDescent="0.55000000000000004">
      <c r="A94" s="74"/>
      <c r="B94" s="74"/>
      <c r="C94" s="74"/>
      <c r="D94" s="74"/>
      <c r="E94" s="100"/>
      <c r="F94" s="74"/>
      <c r="G94" s="100"/>
      <c r="H94" s="74"/>
      <c r="I94" s="74"/>
      <c r="J94" s="74"/>
      <c r="K94" s="74"/>
      <c r="L94" s="74"/>
      <c r="M94" s="74"/>
      <c r="N94" s="74"/>
      <c r="O94" s="74"/>
      <c r="P94" s="74"/>
      <c r="Q94" s="74"/>
      <c r="R94" s="74"/>
      <c r="S94" s="74"/>
    </row>
    <row r="95" spans="1:19" x14ac:dyDescent="0.55000000000000004">
      <c r="A95" s="74"/>
      <c r="B95" s="74"/>
      <c r="C95" s="74"/>
      <c r="D95" s="74"/>
      <c r="E95" s="100"/>
      <c r="F95" s="74"/>
      <c r="G95" s="100"/>
      <c r="H95" s="74"/>
      <c r="I95" s="74"/>
      <c r="J95" s="74"/>
      <c r="K95" s="74"/>
      <c r="L95" s="74"/>
      <c r="M95" s="74"/>
      <c r="N95" s="74"/>
      <c r="O95" s="74"/>
      <c r="P95" s="74"/>
      <c r="Q95" s="74"/>
      <c r="R95" s="74"/>
      <c r="S95" s="74"/>
    </row>
    <row r="96" spans="1:19" x14ac:dyDescent="0.55000000000000004">
      <c r="A96" s="74"/>
      <c r="B96" s="74"/>
      <c r="C96" s="74"/>
      <c r="D96" s="74"/>
      <c r="E96" s="100"/>
      <c r="F96" s="74"/>
      <c r="G96" s="100"/>
      <c r="H96" s="74"/>
      <c r="I96" s="74"/>
      <c r="J96" s="74"/>
      <c r="K96" s="74"/>
      <c r="L96" s="74"/>
      <c r="M96" s="74"/>
      <c r="N96" s="74"/>
      <c r="O96" s="74"/>
      <c r="P96" s="74"/>
      <c r="Q96" s="74"/>
      <c r="R96" s="74"/>
      <c r="S96" s="74"/>
    </row>
    <row r="97" spans="1:19" x14ac:dyDescent="0.55000000000000004">
      <c r="A97" s="74"/>
      <c r="B97" s="74"/>
      <c r="C97" s="74"/>
      <c r="D97" s="74"/>
      <c r="E97" s="100"/>
      <c r="F97" s="74"/>
      <c r="G97" s="100"/>
      <c r="H97" s="74"/>
      <c r="I97" s="74"/>
      <c r="J97" s="74"/>
      <c r="K97" s="74"/>
      <c r="L97" s="74"/>
      <c r="M97" s="74"/>
      <c r="N97" s="74"/>
      <c r="O97" s="74"/>
      <c r="P97" s="74"/>
      <c r="Q97" s="74"/>
      <c r="R97" s="74"/>
      <c r="S97" s="74"/>
    </row>
    <row r="98" spans="1:19" x14ac:dyDescent="0.55000000000000004">
      <c r="A98" s="74"/>
      <c r="B98" s="74"/>
      <c r="C98" s="74"/>
      <c r="D98" s="74"/>
      <c r="E98" s="100"/>
      <c r="F98" s="74"/>
      <c r="G98" s="100"/>
      <c r="H98" s="74"/>
      <c r="I98" s="74"/>
      <c r="J98" s="74"/>
      <c r="K98" s="74"/>
      <c r="L98" s="74"/>
      <c r="M98" s="74"/>
      <c r="N98" s="74"/>
      <c r="O98" s="74"/>
      <c r="P98" s="74"/>
      <c r="Q98" s="74"/>
      <c r="R98" s="74"/>
      <c r="S98" s="74"/>
    </row>
    <row r="99" spans="1:19" x14ac:dyDescent="0.55000000000000004">
      <c r="A99" s="74"/>
      <c r="B99" s="74"/>
      <c r="C99" s="74"/>
      <c r="D99" s="74"/>
      <c r="E99" s="100"/>
      <c r="F99" s="74"/>
      <c r="G99" s="100"/>
      <c r="H99" s="74"/>
      <c r="I99" s="74"/>
      <c r="J99" s="74"/>
      <c r="K99" s="74"/>
      <c r="L99" s="74"/>
      <c r="M99" s="74"/>
      <c r="N99" s="74"/>
      <c r="O99" s="74"/>
      <c r="P99" s="74"/>
      <c r="Q99" s="74"/>
      <c r="R99" s="74"/>
      <c r="S99" s="74"/>
    </row>
    <row r="100" spans="1:19" x14ac:dyDescent="0.55000000000000004">
      <c r="A100" s="74"/>
      <c r="B100" s="74"/>
      <c r="C100" s="74"/>
      <c r="D100" s="74"/>
      <c r="E100" s="100"/>
      <c r="F100" s="74"/>
      <c r="G100" s="100"/>
      <c r="H100" s="74"/>
      <c r="I100" s="74"/>
      <c r="J100" s="74"/>
      <c r="K100" s="74"/>
      <c r="L100" s="74"/>
      <c r="M100" s="74"/>
      <c r="N100" s="74"/>
      <c r="O100" s="74"/>
      <c r="P100" s="74"/>
      <c r="Q100" s="74"/>
      <c r="R100" s="74"/>
      <c r="S100" s="74"/>
    </row>
    <row r="101" spans="1:19" x14ac:dyDescent="0.55000000000000004">
      <c r="A101" s="74"/>
      <c r="B101" s="74"/>
      <c r="C101" s="74"/>
      <c r="D101" s="74"/>
      <c r="E101" s="100"/>
      <c r="F101" s="74"/>
      <c r="G101" s="100"/>
      <c r="H101" s="74"/>
      <c r="I101" s="74"/>
      <c r="J101" s="74"/>
      <c r="K101" s="74"/>
      <c r="L101" s="74"/>
      <c r="M101" s="74"/>
      <c r="N101" s="74"/>
      <c r="O101" s="74"/>
      <c r="P101" s="74"/>
      <c r="Q101" s="74"/>
      <c r="R101" s="74"/>
      <c r="S101" s="74"/>
    </row>
    <row r="102" spans="1:19" x14ac:dyDescent="0.55000000000000004">
      <c r="A102" s="74"/>
      <c r="B102" s="74"/>
      <c r="C102" s="74"/>
      <c r="D102" s="74"/>
      <c r="E102" s="100"/>
      <c r="F102" s="74"/>
      <c r="G102" s="100"/>
      <c r="H102" s="74"/>
      <c r="I102" s="74"/>
      <c r="J102" s="74"/>
      <c r="K102" s="74"/>
      <c r="L102" s="74"/>
      <c r="M102" s="74"/>
      <c r="N102" s="74"/>
      <c r="O102" s="74"/>
      <c r="P102" s="74"/>
      <c r="Q102" s="74"/>
      <c r="R102" s="74"/>
      <c r="S102" s="74"/>
    </row>
    <row r="103" spans="1:19" x14ac:dyDescent="0.55000000000000004">
      <c r="A103" s="74"/>
      <c r="B103" s="74"/>
      <c r="C103" s="74"/>
      <c r="D103" s="74"/>
      <c r="E103" s="100"/>
      <c r="F103" s="74"/>
      <c r="G103" s="100"/>
      <c r="H103" s="74"/>
      <c r="I103" s="74"/>
      <c r="J103" s="74"/>
      <c r="K103" s="74"/>
      <c r="L103" s="74"/>
      <c r="M103" s="74"/>
      <c r="N103" s="74"/>
      <c r="O103" s="74"/>
      <c r="P103" s="74"/>
      <c r="Q103" s="74"/>
      <c r="R103" s="74"/>
      <c r="S103" s="74"/>
    </row>
    <row r="104" spans="1:19" x14ac:dyDescent="0.55000000000000004">
      <c r="A104" s="74"/>
      <c r="B104" s="74"/>
      <c r="C104" s="74"/>
      <c r="D104" s="74"/>
      <c r="E104" s="100"/>
      <c r="F104" s="74"/>
      <c r="G104" s="100"/>
      <c r="H104" s="74"/>
      <c r="I104" s="74"/>
      <c r="J104" s="74"/>
      <c r="K104" s="74"/>
      <c r="L104" s="74"/>
      <c r="M104" s="74"/>
      <c r="N104" s="74"/>
      <c r="O104" s="74"/>
      <c r="P104" s="74"/>
      <c r="Q104" s="74"/>
      <c r="R104" s="74"/>
      <c r="S104" s="74"/>
    </row>
    <row r="105" spans="1:19" x14ac:dyDescent="0.55000000000000004">
      <c r="A105" s="74"/>
      <c r="B105" s="74"/>
      <c r="C105" s="74"/>
      <c r="D105" s="74"/>
      <c r="E105" s="100"/>
      <c r="F105" s="74"/>
      <c r="G105" s="100"/>
      <c r="H105" s="74"/>
      <c r="I105" s="74"/>
      <c r="J105" s="74"/>
      <c r="K105" s="74"/>
      <c r="L105" s="74"/>
      <c r="M105" s="74"/>
      <c r="N105" s="74"/>
      <c r="O105" s="74"/>
      <c r="P105" s="74"/>
      <c r="Q105" s="74"/>
      <c r="R105" s="74"/>
      <c r="S105" s="74"/>
    </row>
    <row r="106" spans="1:19" x14ac:dyDescent="0.55000000000000004">
      <c r="A106" s="74"/>
      <c r="B106" s="74"/>
      <c r="C106" s="74"/>
      <c r="D106" s="74"/>
      <c r="E106" s="100"/>
      <c r="F106" s="74"/>
      <c r="G106" s="100"/>
      <c r="H106" s="74"/>
      <c r="I106" s="74"/>
      <c r="J106" s="74"/>
      <c r="K106" s="74"/>
      <c r="L106" s="74"/>
      <c r="M106" s="74"/>
      <c r="N106" s="74"/>
      <c r="O106" s="74"/>
      <c r="P106" s="74"/>
      <c r="Q106" s="74"/>
      <c r="R106" s="74"/>
      <c r="S106" s="74"/>
    </row>
    <row r="107" spans="1:19" x14ac:dyDescent="0.55000000000000004">
      <c r="A107" s="74"/>
      <c r="B107" s="74"/>
      <c r="C107" s="74"/>
      <c r="D107" s="74"/>
      <c r="E107" s="100"/>
      <c r="F107" s="74"/>
      <c r="G107" s="100"/>
      <c r="H107" s="74"/>
      <c r="I107" s="74"/>
      <c r="J107" s="74"/>
      <c r="K107" s="74"/>
      <c r="L107" s="74"/>
      <c r="M107" s="74"/>
      <c r="N107" s="74"/>
      <c r="O107" s="74"/>
      <c r="P107" s="74"/>
      <c r="Q107" s="74"/>
      <c r="R107" s="74"/>
      <c r="S107" s="74"/>
    </row>
    <row r="108" spans="1:19" x14ac:dyDescent="0.55000000000000004">
      <c r="A108" s="74"/>
      <c r="B108" s="74"/>
      <c r="C108" s="74"/>
      <c r="D108" s="74"/>
      <c r="E108" s="100"/>
      <c r="F108" s="74"/>
      <c r="G108" s="100"/>
      <c r="H108" s="74"/>
      <c r="I108" s="74"/>
      <c r="J108" s="74"/>
      <c r="K108" s="74"/>
      <c r="L108" s="74"/>
      <c r="M108" s="74"/>
      <c r="N108" s="74"/>
      <c r="O108" s="74"/>
      <c r="P108" s="74"/>
      <c r="Q108" s="74"/>
      <c r="R108" s="74"/>
      <c r="S108" s="74"/>
    </row>
    <row r="109" spans="1:19" x14ac:dyDescent="0.55000000000000004">
      <c r="A109" s="74"/>
      <c r="B109" s="74"/>
      <c r="C109" s="74"/>
      <c r="D109" s="74"/>
      <c r="E109" s="100"/>
      <c r="F109" s="74"/>
      <c r="G109" s="100"/>
      <c r="H109" s="74"/>
      <c r="I109" s="74"/>
      <c r="J109" s="74"/>
      <c r="K109" s="74"/>
      <c r="L109" s="74"/>
      <c r="M109" s="74"/>
      <c r="N109" s="74"/>
      <c r="O109" s="74"/>
      <c r="P109" s="74"/>
      <c r="Q109" s="74"/>
      <c r="R109" s="74"/>
      <c r="S109" s="74"/>
    </row>
    <row r="110" spans="1:19" x14ac:dyDescent="0.55000000000000004">
      <c r="A110" s="74"/>
      <c r="B110" s="74"/>
      <c r="C110" s="74"/>
      <c r="D110" s="74"/>
      <c r="E110" s="100"/>
      <c r="F110" s="74"/>
      <c r="G110" s="100"/>
      <c r="H110" s="74"/>
      <c r="I110" s="74"/>
      <c r="J110" s="74"/>
      <c r="K110" s="74"/>
      <c r="L110" s="74"/>
      <c r="M110" s="74"/>
      <c r="N110" s="74"/>
      <c r="O110" s="74"/>
      <c r="P110" s="74"/>
      <c r="Q110" s="74"/>
      <c r="R110" s="74"/>
      <c r="S110" s="74"/>
    </row>
    <row r="111" spans="1:19" x14ac:dyDescent="0.55000000000000004">
      <c r="A111" s="74"/>
      <c r="B111" s="74"/>
      <c r="C111" s="74"/>
      <c r="D111" s="74"/>
      <c r="E111" s="100"/>
      <c r="F111" s="74"/>
      <c r="G111" s="100"/>
      <c r="H111" s="74"/>
      <c r="I111" s="74"/>
      <c r="J111" s="74"/>
      <c r="K111" s="74"/>
      <c r="L111" s="74"/>
      <c r="M111" s="74"/>
      <c r="N111" s="74"/>
      <c r="O111" s="74"/>
      <c r="P111" s="74"/>
      <c r="Q111" s="74"/>
      <c r="R111" s="74"/>
      <c r="S111" s="74"/>
    </row>
    <row r="112" spans="1:19" x14ac:dyDescent="0.55000000000000004">
      <c r="A112" s="74"/>
      <c r="B112" s="74"/>
      <c r="C112" s="74"/>
      <c r="D112" s="74"/>
      <c r="E112" s="100"/>
      <c r="F112" s="74"/>
      <c r="G112" s="100"/>
      <c r="H112" s="74"/>
      <c r="I112" s="74"/>
      <c r="J112" s="74"/>
      <c r="K112" s="74"/>
      <c r="L112" s="74"/>
      <c r="M112" s="74"/>
      <c r="N112" s="74"/>
      <c r="O112" s="74"/>
      <c r="P112" s="74"/>
      <c r="Q112" s="74"/>
      <c r="R112" s="74"/>
      <c r="S112" s="74"/>
    </row>
    <row r="113" spans="1:19" x14ac:dyDescent="0.55000000000000004">
      <c r="A113" s="74"/>
      <c r="B113" s="74"/>
      <c r="C113" s="74"/>
      <c r="D113" s="74"/>
      <c r="E113" s="100"/>
      <c r="F113" s="74"/>
      <c r="G113" s="100"/>
      <c r="H113" s="74"/>
      <c r="I113" s="74"/>
      <c r="J113" s="74"/>
      <c r="K113" s="74"/>
      <c r="L113" s="74"/>
      <c r="M113" s="74"/>
      <c r="N113" s="74"/>
      <c r="O113" s="74"/>
      <c r="P113" s="74"/>
      <c r="Q113" s="74"/>
      <c r="R113" s="74"/>
      <c r="S113" s="74"/>
    </row>
    <row r="114" spans="1:19" x14ac:dyDescent="0.55000000000000004">
      <c r="A114" s="74"/>
      <c r="B114" s="74"/>
      <c r="C114" s="74"/>
      <c r="D114" s="74"/>
      <c r="E114" s="100"/>
      <c r="F114" s="74"/>
      <c r="G114" s="100"/>
      <c r="H114" s="74"/>
      <c r="I114" s="74"/>
      <c r="J114" s="74"/>
      <c r="K114" s="74"/>
      <c r="L114" s="74"/>
      <c r="M114" s="74"/>
      <c r="N114" s="74"/>
      <c r="O114" s="74"/>
      <c r="P114" s="74"/>
      <c r="Q114" s="74"/>
      <c r="R114" s="74"/>
      <c r="S114" s="74"/>
    </row>
    <row r="115" spans="1:19" x14ac:dyDescent="0.55000000000000004">
      <c r="A115" s="74"/>
      <c r="B115" s="74"/>
      <c r="C115" s="74"/>
      <c r="D115" s="74"/>
      <c r="E115" s="100"/>
      <c r="F115" s="74"/>
      <c r="G115" s="100"/>
      <c r="H115" s="74"/>
      <c r="I115" s="74"/>
      <c r="J115" s="74"/>
      <c r="K115" s="74"/>
      <c r="L115" s="74"/>
      <c r="M115" s="74"/>
      <c r="N115" s="74"/>
      <c r="O115" s="74"/>
      <c r="P115" s="74"/>
      <c r="Q115" s="74"/>
      <c r="R115" s="74"/>
      <c r="S115" s="74"/>
    </row>
    <row r="116" spans="1:19" x14ac:dyDescent="0.55000000000000004">
      <c r="A116" s="74"/>
      <c r="B116" s="74"/>
      <c r="C116" s="74"/>
      <c r="D116" s="74"/>
      <c r="E116" s="100"/>
      <c r="F116" s="74"/>
      <c r="G116" s="100"/>
      <c r="H116" s="74"/>
      <c r="I116" s="74"/>
      <c r="J116" s="74"/>
      <c r="K116" s="74"/>
      <c r="L116" s="74"/>
      <c r="M116" s="74"/>
      <c r="N116" s="74"/>
      <c r="O116" s="74"/>
      <c r="P116" s="74"/>
      <c r="Q116" s="74"/>
      <c r="R116" s="74"/>
      <c r="S116" s="74"/>
    </row>
    <row r="117" spans="1:19" x14ac:dyDescent="0.55000000000000004">
      <c r="A117" s="74"/>
      <c r="B117" s="74"/>
      <c r="C117" s="74"/>
      <c r="D117" s="74"/>
      <c r="E117" s="100"/>
      <c r="F117" s="74"/>
      <c r="G117" s="100"/>
      <c r="H117" s="74"/>
      <c r="I117" s="74"/>
      <c r="J117" s="74"/>
      <c r="K117" s="74"/>
      <c r="L117" s="74"/>
      <c r="M117" s="74"/>
      <c r="N117" s="74"/>
      <c r="O117" s="74"/>
      <c r="P117" s="74"/>
      <c r="Q117" s="74"/>
      <c r="R117" s="74"/>
      <c r="S117" s="74"/>
    </row>
    <row r="118" spans="1:19" x14ac:dyDescent="0.55000000000000004">
      <c r="A118" s="74"/>
      <c r="B118" s="74"/>
      <c r="C118" s="74"/>
      <c r="D118" s="74"/>
      <c r="E118" s="100"/>
      <c r="F118" s="74"/>
      <c r="G118" s="100"/>
      <c r="H118" s="74"/>
      <c r="I118" s="74"/>
      <c r="J118" s="74"/>
      <c r="K118" s="74"/>
      <c r="L118" s="74"/>
      <c r="M118" s="74"/>
      <c r="N118" s="74"/>
      <c r="O118" s="74"/>
      <c r="P118" s="74"/>
      <c r="Q118" s="74"/>
      <c r="R118" s="74"/>
      <c r="S118" s="74"/>
    </row>
    <row r="119" spans="1:19" x14ac:dyDescent="0.55000000000000004">
      <c r="A119" s="74"/>
      <c r="B119" s="74"/>
      <c r="C119" s="74"/>
      <c r="D119" s="74"/>
      <c r="E119" s="100"/>
      <c r="F119" s="74"/>
      <c r="G119" s="100"/>
      <c r="H119" s="74"/>
      <c r="I119" s="74"/>
      <c r="J119" s="74"/>
      <c r="K119" s="74"/>
      <c r="L119" s="74"/>
      <c r="M119" s="74"/>
      <c r="N119" s="74"/>
      <c r="O119" s="74"/>
      <c r="P119" s="74"/>
      <c r="Q119" s="74"/>
      <c r="R119" s="74"/>
      <c r="S119" s="74"/>
    </row>
    <row r="120" spans="1:19" x14ac:dyDescent="0.55000000000000004">
      <c r="A120" s="74"/>
      <c r="B120" s="74"/>
      <c r="C120" s="74"/>
      <c r="D120" s="74"/>
      <c r="E120" s="100"/>
      <c r="F120" s="74"/>
      <c r="G120" s="100"/>
      <c r="H120" s="74"/>
      <c r="I120" s="74"/>
      <c r="J120" s="74"/>
      <c r="K120" s="74"/>
      <c r="L120" s="74"/>
      <c r="M120" s="74"/>
      <c r="N120" s="74"/>
      <c r="O120" s="74"/>
      <c r="P120" s="74"/>
      <c r="Q120" s="74"/>
      <c r="R120" s="74"/>
      <c r="S120" s="74"/>
    </row>
    <row r="121" spans="1:19" x14ac:dyDescent="0.55000000000000004">
      <c r="A121" s="74"/>
      <c r="B121" s="74"/>
      <c r="C121" s="74"/>
      <c r="D121" s="74"/>
      <c r="E121" s="100"/>
      <c r="F121" s="74"/>
      <c r="G121" s="100"/>
      <c r="H121" s="74"/>
      <c r="I121" s="74"/>
      <c r="J121" s="74"/>
      <c r="K121" s="74"/>
      <c r="L121" s="74"/>
      <c r="M121" s="74"/>
      <c r="N121" s="74"/>
      <c r="O121" s="74"/>
      <c r="P121" s="74"/>
      <c r="Q121" s="74"/>
      <c r="R121" s="74"/>
      <c r="S121" s="74"/>
    </row>
    <row r="122" spans="1:19" x14ac:dyDescent="0.55000000000000004">
      <c r="A122" s="74"/>
      <c r="B122" s="74"/>
      <c r="C122" s="74"/>
      <c r="D122" s="74"/>
      <c r="E122" s="100"/>
      <c r="F122" s="74"/>
      <c r="G122" s="100"/>
      <c r="H122" s="74"/>
      <c r="I122" s="74"/>
      <c r="J122" s="74"/>
      <c r="K122" s="74"/>
      <c r="L122" s="74"/>
      <c r="M122" s="74"/>
      <c r="N122" s="74"/>
      <c r="O122" s="74"/>
      <c r="P122" s="74"/>
      <c r="Q122" s="74"/>
      <c r="R122" s="74"/>
      <c r="S122" s="74"/>
    </row>
    <row r="123" spans="1:19" x14ac:dyDescent="0.55000000000000004">
      <c r="A123" s="74"/>
      <c r="B123" s="74"/>
      <c r="C123" s="74"/>
      <c r="D123" s="74"/>
      <c r="E123" s="100"/>
      <c r="F123" s="74"/>
      <c r="G123" s="100"/>
      <c r="H123" s="74"/>
      <c r="I123" s="74"/>
      <c r="J123" s="74"/>
      <c r="K123" s="74"/>
      <c r="L123" s="74"/>
      <c r="M123" s="74"/>
      <c r="N123" s="74"/>
      <c r="O123" s="74"/>
      <c r="P123" s="74"/>
      <c r="Q123" s="74"/>
      <c r="R123" s="74"/>
      <c r="S123" s="74"/>
    </row>
    <row r="124" spans="1:19" x14ac:dyDescent="0.55000000000000004">
      <c r="A124" s="74"/>
      <c r="B124" s="74"/>
      <c r="C124" s="74"/>
      <c r="D124" s="74"/>
      <c r="E124" s="100"/>
      <c r="F124" s="74"/>
      <c r="G124" s="100"/>
      <c r="H124" s="74"/>
      <c r="I124" s="74"/>
      <c r="J124" s="74"/>
      <c r="K124" s="74"/>
      <c r="L124" s="74"/>
      <c r="M124" s="74"/>
      <c r="N124" s="74"/>
      <c r="O124" s="74"/>
      <c r="P124" s="74"/>
      <c r="Q124" s="74"/>
      <c r="R124" s="74"/>
      <c r="S124" s="74"/>
    </row>
    <row r="125" spans="1:19" x14ac:dyDescent="0.55000000000000004">
      <c r="A125" s="74"/>
      <c r="B125" s="74"/>
      <c r="C125" s="74"/>
      <c r="D125" s="74"/>
      <c r="E125" s="100"/>
      <c r="F125" s="74"/>
      <c r="G125" s="100"/>
      <c r="H125" s="74"/>
      <c r="I125" s="74"/>
      <c r="J125" s="74"/>
      <c r="K125" s="74"/>
      <c r="L125" s="74"/>
      <c r="M125" s="74"/>
      <c r="N125" s="74"/>
      <c r="O125" s="74"/>
      <c r="P125" s="74"/>
      <c r="Q125" s="74"/>
      <c r="R125" s="74"/>
      <c r="S125" s="74"/>
    </row>
    <row r="126" spans="1:19" x14ac:dyDescent="0.55000000000000004">
      <c r="A126" s="74"/>
      <c r="B126" s="74"/>
      <c r="C126" s="74"/>
      <c r="D126" s="74"/>
      <c r="E126" s="100"/>
      <c r="F126" s="74"/>
      <c r="G126" s="100"/>
      <c r="H126" s="74"/>
      <c r="I126" s="74"/>
      <c r="J126" s="74"/>
      <c r="K126" s="74"/>
      <c r="L126" s="74"/>
      <c r="M126" s="74"/>
      <c r="N126" s="74"/>
      <c r="O126" s="74"/>
      <c r="P126" s="74"/>
      <c r="Q126" s="74"/>
      <c r="R126" s="74"/>
      <c r="S126" s="74"/>
    </row>
    <row r="127" spans="1:19" x14ac:dyDescent="0.55000000000000004">
      <c r="A127" s="74"/>
      <c r="B127" s="74"/>
      <c r="C127" s="74"/>
      <c r="D127" s="74"/>
      <c r="E127" s="100"/>
      <c r="F127" s="74"/>
      <c r="G127" s="100"/>
      <c r="H127" s="74"/>
      <c r="I127" s="74"/>
      <c r="J127" s="74"/>
      <c r="K127" s="74"/>
      <c r="L127" s="74"/>
      <c r="M127" s="74"/>
      <c r="N127" s="74"/>
      <c r="O127" s="74"/>
      <c r="P127" s="74"/>
      <c r="Q127" s="74"/>
      <c r="R127" s="74"/>
      <c r="S127" s="74"/>
    </row>
    <row r="128" spans="1:19" x14ac:dyDescent="0.55000000000000004">
      <c r="A128" s="74"/>
      <c r="B128" s="74"/>
      <c r="C128" s="74"/>
      <c r="D128" s="74"/>
      <c r="E128" s="100"/>
      <c r="F128" s="74"/>
      <c r="G128" s="100"/>
      <c r="H128" s="74"/>
      <c r="I128" s="74"/>
      <c r="J128" s="74"/>
      <c r="K128" s="74"/>
      <c r="L128" s="74"/>
      <c r="M128" s="74"/>
      <c r="N128" s="74"/>
      <c r="O128" s="74"/>
      <c r="P128" s="74"/>
      <c r="Q128" s="74"/>
      <c r="R128" s="74"/>
      <c r="S128" s="74"/>
    </row>
    <row r="129" spans="1:19" x14ac:dyDescent="0.55000000000000004">
      <c r="A129" s="74"/>
      <c r="B129" s="74"/>
      <c r="C129" s="74"/>
      <c r="D129" s="74"/>
      <c r="E129" s="100"/>
      <c r="F129" s="74"/>
      <c r="G129" s="100"/>
      <c r="H129" s="74"/>
      <c r="I129" s="74"/>
      <c r="J129" s="74"/>
      <c r="K129" s="74"/>
      <c r="L129" s="74"/>
      <c r="M129" s="74"/>
      <c r="N129" s="74"/>
      <c r="O129" s="74"/>
      <c r="P129" s="74"/>
      <c r="Q129" s="74"/>
      <c r="R129" s="74"/>
      <c r="S129" s="74"/>
    </row>
    <row r="130" spans="1:19" x14ac:dyDescent="0.55000000000000004">
      <c r="A130" s="74"/>
      <c r="B130" s="74"/>
      <c r="C130" s="74"/>
      <c r="D130" s="74"/>
      <c r="E130" s="100"/>
      <c r="F130" s="74"/>
      <c r="G130" s="100"/>
      <c r="H130" s="74"/>
      <c r="I130" s="74"/>
      <c r="J130" s="74"/>
      <c r="K130" s="74"/>
      <c r="L130" s="74"/>
      <c r="M130" s="74"/>
      <c r="N130" s="74"/>
      <c r="O130" s="74"/>
      <c r="P130" s="74"/>
      <c r="Q130" s="74"/>
      <c r="R130" s="74"/>
      <c r="S130" s="74"/>
    </row>
    <row r="131" spans="1:19" x14ac:dyDescent="0.55000000000000004">
      <c r="A131" s="74"/>
      <c r="B131" s="74"/>
      <c r="C131" s="74"/>
      <c r="D131" s="74"/>
      <c r="E131" s="100"/>
      <c r="F131" s="74"/>
      <c r="G131" s="100"/>
      <c r="H131" s="74"/>
      <c r="I131" s="74"/>
      <c r="J131" s="74"/>
      <c r="K131" s="74"/>
      <c r="L131" s="74"/>
      <c r="M131" s="74"/>
      <c r="N131" s="74"/>
      <c r="O131" s="74"/>
      <c r="P131" s="74"/>
      <c r="Q131" s="74"/>
      <c r="R131" s="74"/>
      <c r="S131" s="74"/>
    </row>
    <row r="132" spans="1:19" x14ac:dyDescent="0.55000000000000004">
      <c r="A132" s="74"/>
      <c r="B132" s="74"/>
      <c r="C132" s="74"/>
      <c r="D132" s="74"/>
      <c r="E132" s="100"/>
      <c r="F132" s="74"/>
      <c r="G132" s="100"/>
      <c r="H132" s="74"/>
      <c r="I132" s="74"/>
      <c r="J132" s="74"/>
      <c r="K132" s="74"/>
      <c r="L132" s="74"/>
      <c r="M132" s="74"/>
      <c r="N132" s="74"/>
      <c r="O132" s="74"/>
      <c r="P132" s="74"/>
      <c r="Q132" s="74"/>
      <c r="R132" s="74"/>
      <c r="S132" s="74"/>
    </row>
    <row r="133" spans="1:19" x14ac:dyDescent="0.55000000000000004">
      <c r="A133" s="74"/>
      <c r="B133" s="74"/>
      <c r="C133" s="74"/>
      <c r="D133" s="74"/>
      <c r="E133" s="100"/>
      <c r="F133" s="74"/>
      <c r="G133" s="100"/>
      <c r="H133" s="74"/>
      <c r="I133" s="74"/>
      <c r="J133" s="74"/>
      <c r="K133" s="74"/>
      <c r="L133" s="74"/>
      <c r="M133" s="74"/>
      <c r="N133" s="74"/>
      <c r="O133" s="74"/>
      <c r="P133" s="74"/>
      <c r="Q133" s="74"/>
      <c r="R133" s="74"/>
      <c r="S133" s="74"/>
    </row>
    <row r="134" spans="1:19" x14ac:dyDescent="0.55000000000000004">
      <c r="A134" s="74"/>
      <c r="B134" s="74"/>
      <c r="C134" s="74"/>
      <c r="D134" s="74"/>
      <c r="E134" s="100"/>
      <c r="F134" s="74"/>
      <c r="G134" s="100"/>
      <c r="H134" s="74"/>
      <c r="I134" s="74"/>
      <c r="J134" s="74"/>
      <c r="K134" s="74"/>
      <c r="L134" s="74"/>
      <c r="M134" s="74"/>
      <c r="N134" s="74"/>
      <c r="O134" s="74"/>
      <c r="P134" s="74"/>
      <c r="Q134" s="74"/>
      <c r="R134" s="74"/>
      <c r="S134" s="74"/>
    </row>
    <row r="135" spans="1:19" x14ac:dyDescent="0.55000000000000004">
      <c r="A135" s="74"/>
      <c r="B135" s="74"/>
      <c r="C135" s="74"/>
      <c r="D135" s="74"/>
      <c r="E135" s="100"/>
      <c r="F135" s="74"/>
      <c r="G135" s="100"/>
      <c r="H135" s="74"/>
      <c r="I135" s="74"/>
      <c r="J135" s="74"/>
      <c r="K135" s="74"/>
      <c r="L135" s="74"/>
      <c r="M135" s="74"/>
      <c r="N135" s="74"/>
      <c r="O135" s="74"/>
      <c r="P135" s="74"/>
      <c r="Q135" s="74"/>
      <c r="R135" s="74"/>
      <c r="S135" s="74"/>
    </row>
    <row r="136" spans="1:19" x14ac:dyDescent="0.55000000000000004">
      <c r="A136" s="74"/>
      <c r="B136" s="74"/>
      <c r="C136" s="74"/>
      <c r="D136" s="74"/>
      <c r="E136" s="100"/>
      <c r="F136" s="74"/>
      <c r="G136" s="100"/>
      <c r="H136" s="74"/>
      <c r="I136" s="74"/>
      <c r="J136" s="74"/>
      <c r="K136" s="74"/>
      <c r="L136" s="74"/>
      <c r="M136" s="74"/>
      <c r="N136" s="74"/>
      <c r="O136" s="74"/>
      <c r="P136" s="74"/>
      <c r="Q136" s="74"/>
      <c r="R136" s="74"/>
      <c r="S136" s="74"/>
    </row>
    <row r="137" spans="1:19" x14ac:dyDescent="0.55000000000000004">
      <c r="A137" s="74"/>
      <c r="B137" s="74"/>
      <c r="C137" s="74"/>
      <c r="D137" s="74"/>
      <c r="E137" s="100"/>
      <c r="F137" s="74"/>
      <c r="G137" s="100"/>
      <c r="H137" s="74"/>
      <c r="I137" s="74"/>
      <c r="J137" s="74"/>
      <c r="K137" s="74"/>
      <c r="L137" s="74"/>
      <c r="M137" s="74"/>
      <c r="N137" s="74"/>
      <c r="O137" s="74"/>
      <c r="P137" s="74"/>
      <c r="Q137" s="74"/>
      <c r="R137" s="74"/>
      <c r="S137" s="74"/>
    </row>
    <row r="138" spans="1:19" x14ac:dyDescent="0.55000000000000004">
      <c r="A138" s="74"/>
      <c r="B138" s="74"/>
      <c r="C138" s="74"/>
      <c r="D138" s="74"/>
      <c r="E138" s="100"/>
      <c r="F138" s="74"/>
      <c r="G138" s="100"/>
      <c r="H138" s="74"/>
      <c r="I138" s="74"/>
      <c r="J138" s="74"/>
      <c r="K138" s="74"/>
      <c r="L138" s="74"/>
      <c r="M138" s="74"/>
      <c r="N138" s="74"/>
      <c r="O138" s="74"/>
      <c r="P138" s="74"/>
      <c r="Q138" s="74"/>
      <c r="R138" s="74"/>
      <c r="S138" s="74"/>
    </row>
    <row r="139" spans="1:19" x14ac:dyDescent="0.55000000000000004">
      <c r="A139" s="74"/>
      <c r="B139" s="74"/>
      <c r="C139" s="74"/>
      <c r="D139" s="74"/>
      <c r="E139" s="100"/>
      <c r="F139" s="74"/>
      <c r="G139" s="100"/>
      <c r="H139" s="74"/>
      <c r="I139" s="74"/>
      <c r="J139" s="74"/>
      <c r="K139" s="74"/>
      <c r="L139" s="74"/>
      <c r="M139" s="74"/>
      <c r="N139" s="74"/>
      <c r="O139" s="74"/>
      <c r="P139" s="74"/>
      <c r="Q139" s="74"/>
      <c r="R139" s="74"/>
      <c r="S139" s="74"/>
    </row>
    <row r="140" spans="1:19" x14ac:dyDescent="0.55000000000000004">
      <c r="A140" s="74"/>
      <c r="B140" s="74"/>
      <c r="C140" s="74"/>
      <c r="D140" s="74"/>
      <c r="E140" s="100"/>
      <c r="F140" s="74"/>
      <c r="G140" s="100"/>
      <c r="H140" s="74"/>
      <c r="I140" s="74"/>
      <c r="J140" s="74"/>
      <c r="K140" s="74"/>
      <c r="L140" s="74"/>
      <c r="M140" s="74"/>
      <c r="N140" s="74"/>
      <c r="O140" s="74"/>
      <c r="P140" s="74"/>
      <c r="Q140" s="74"/>
      <c r="R140" s="74"/>
      <c r="S140" s="74"/>
    </row>
    <row r="141" spans="1:19" x14ac:dyDescent="0.55000000000000004">
      <c r="A141" s="74"/>
      <c r="B141" s="74"/>
      <c r="C141" s="74"/>
      <c r="D141" s="74"/>
      <c r="E141" s="100"/>
      <c r="F141" s="74"/>
      <c r="G141" s="100"/>
      <c r="H141" s="74"/>
      <c r="I141" s="74"/>
      <c r="J141" s="74"/>
      <c r="K141" s="74"/>
      <c r="L141" s="74"/>
      <c r="M141" s="74"/>
      <c r="N141" s="74"/>
      <c r="O141" s="74"/>
      <c r="P141" s="74"/>
      <c r="Q141" s="74"/>
      <c r="R141" s="74"/>
      <c r="S141" s="74"/>
    </row>
    <row r="142" spans="1:19" x14ac:dyDescent="0.55000000000000004">
      <c r="A142" s="74"/>
      <c r="B142" s="74"/>
      <c r="C142" s="74"/>
      <c r="D142" s="74"/>
      <c r="E142" s="100"/>
      <c r="F142" s="74"/>
      <c r="G142" s="100"/>
      <c r="H142" s="74"/>
      <c r="I142" s="74"/>
      <c r="J142" s="74"/>
      <c r="K142" s="74"/>
      <c r="L142" s="74"/>
      <c r="M142" s="74"/>
      <c r="N142" s="74"/>
      <c r="O142" s="74"/>
      <c r="P142" s="74"/>
      <c r="Q142" s="74"/>
      <c r="R142" s="74"/>
      <c r="S142" s="74"/>
    </row>
    <row r="143" spans="1:19" x14ac:dyDescent="0.55000000000000004">
      <c r="A143" s="74"/>
      <c r="B143" s="74"/>
      <c r="C143" s="74"/>
      <c r="D143" s="74"/>
      <c r="E143" s="100"/>
      <c r="F143" s="74"/>
      <c r="G143" s="100"/>
      <c r="H143" s="74"/>
      <c r="I143" s="74"/>
      <c r="J143" s="74"/>
      <c r="K143" s="74"/>
      <c r="L143" s="74"/>
      <c r="M143" s="74"/>
      <c r="N143" s="74"/>
      <c r="O143" s="74"/>
      <c r="P143" s="74"/>
      <c r="Q143" s="74"/>
      <c r="R143" s="74"/>
      <c r="S143" s="74"/>
    </row>
    <row r="144" spans="1:19" x14ac:dyDescent="0.55000000000000004">
      <c r="A144" s="74"/>
      <c r="B144" s="74"/>
      <c r="C144" s="74"/>
      <c r="D144" s="74"/>
      <c r="E144" s="100"/>
      <c r="F144" s="74"/>
      <c r="G144" s="100"/>
      <c r="H144" s="74"/>
      <c r="I144" s="74"/>
      <c r="J144" s="74"/>
      <c r="K144" s="74"/>
      <c r="L144" s="74"/>
      <c r="M144" s="74"/>
      <c r="N144" s="74"/>
      <c r="O144" s="74"/>
      <c r="P144" s="74"/>
      <c r="Q144" s="74"/>
      <c r="R144" s="74"/>
      <c r="S144" s="74"/>
    </row>
    <row r="145" spans="1:19" x14ac:dyDescent="0.55000000000000004">
      <c r="A145" s="74"/>
      <c r="B145" s="74"/>
      <c r="C145" s="74"/>
      <c r="D145" s="74"/>
      <c r="E145" s="100"/>
      <c r="F145" s="74"/>
      <c r="G145" s="100"/>
      <c r="H145" s="74"/>
      <c r="I145" s="74"/>
      <c r="J145" s="74"/>
      <c r="K145" s="74"/>
      <c r="L145" s="74"/>
      <c r="M145" s="74"/>
      <c r="N145" s="74"/>
      <c r="O145" s="74"/>
      <c r="P145" s="74"/>
      <c r="Q145" s="74"/>
      <c r="R145" s="74"/>
      <c r="S145" s="74"/>
    </row>
    <row r="146" spans="1:19" x14ac:dyDescent="0.55000000000000004">
      <c r="A146" s="74"/>
      <c r="B146" s="74"/>
      <c r="C146" s="74"/>
      <c r="D146" s="74"/>
      <c r="E146" s="100"/>
      <c r="F146" s="74"/>
      <c r="G146" s="100"/>
      <c r="H146" s="74"/>
      <c r="I146" s="74"/>
      <c r="J146" s="74"/>
      <c r="K146" s="74"/>
      <c r="L146" s="74"/>
      <c r="M146" s="74"/>
      <c r="N146" s="74"/>
      <c r="O146" s="74"/>
      <c r="P146" s="74"/>
      <c r="Q146" s="74"/>
      <c r="R146" s="74"/>
      <c r="S146" s="74"/>
    </row>
    <row r="147" spans="1:19" x14ac:dyDescent="0.55000000000000004">
      <c r="A147" s="74"/>
      <c r="B147" s="74"/>
      <c r="C147" s="74"/>
      <c r="D147" s="74"/>
      <c r="E147" s="100"/>
      <c r="F147" s="74"/>
      <c r="G147" s="100"/>
      <c r="H147" s="74"/>
      <c r="I147" s="74"/>
      <c r="J147" s="74"/>
      <c r="K147" s="74"/>
      <c r="L147" s="74"/>
      <c r="M147" s="74"/>
      <c r="N147" s="74"/>
      <c r="O147" s="74"/>
      <c r="P147" s="74"/>
      <c r="Q147" s="74"/>
      <c r="R147" s="74"/>
      <c r="S147" s="74"/>
    </row>
    <row r="148" spans="1:19" x14ac:dyDescent="0.55000000000000004">
      <c r="A148" s="74"/>
      <c r="B148" s="74"/>
      <c r="C148" s="74"/>
      <c r="D148" s="74"/>
      <c r="E148" s="100"/>
      <c r="F148" s="74"/>
      <c r="G148" s="100"/>
      <c r="H148" s="74"/>
      <c r="I148" s="74"/>
      <c r="J148" s="74"/>
      <c r="K148" s="74"/>
      <c r="L148" s="74"/>
      <c r="M148" s="74"/>
      <c r="N148" s="74"/>
      <c r="O148" s="74"/>
      <c r="P148" s="74"/>
      <c r="Q148" s="74"/>
      <c r="R148" s="74"/>
      <c r="S148" s="74"/>
    </row>
    <row r="149" spans="1:19" x14ac:dyDescent="0.55000000000000004">
      <c r="A149" s="74"/>
      <c r="B149" s="74"/>
      <c r="C149" s="74"/>
      <c r="D149" s="74"/>
      <c r="E149" s="100"/>
      <c r="F149" s="74"/>
      <c r="G149" s="100"/>
      <c r="H149" s="74"/>
      <c r="I149" s="74"/>
      <c r="J149" s="74"/>
      <c r="K149" s="74"/>
      <c r="L149" s="74"/>
      <c r="M149" s="74"/>
      <c r="N149" s="74"/>
      <c r="O149" s="74"/>
      <c r="P149" s="74"/>
      <c r="Q149" s="74"/>
      <c r="R149" s="74"/>
      <c r="S149" s="74"/>
    </row>
    <row r="150" spans="1:19" x14ac:dyDescent="0.55000000000000004">
      <c r="A150" s="74"/>
      <c r="B150" s="74"/>
      <c r="C150" s="74"/>
      <c r="D150" s="74"/>
      <c r="E150" s="100"/>
      <c r="F150" s="74"/>
      <c r="G150" s="100"/>
      <c r="H150" s="74"/>
      <c r="I150" s="74"/>
      <c r="J150" s="74"/>
      <c r="K150" s="74"/>
      <c r="L150" s="74"/>
      <c r="M150" s="74"/>
      <c r="N150" s="74"/>
      <c r="O150" s="74"/>
      <c r="P150" s="74"/>
      <c r="Q150" s="74"/>
      <c r="R150" s="74"/>
      <c r="S150" s="74"/>
    </row>
    <row r="151" spans="1:19" x14ac:dyDescent="0.55000000000000004">
      <c r="A151" s="74"/>
      <c r="B151" s="74"/>
      <c r="C151" s="74"/>
      <c r="D151" s="74"/>
      <c r="E151" s="100"/>
      <c r="F151" s="74"/>
      <c r="G151" s="100"/>
      <c r="H151" s="74"/>
      <c r="I151" s="74"/>
      <c r="J151" s="74"/>
      <c r="K151" s="74"/>
      <c r="L151" s="74"/>
      <c r="M151" s="74"/>
      <c r="N151" s="74"/>
      <c r="O151" s="74"/>
      <c r="P151" s="74"/>
      <c r="Q151" s="74"/>
      <c r="R151" s="74"/>
      <c r="S151" s="74"/>
    </row>
    <row r="152" spans="1:19" x14ac:dyDescent="0.55000000000000004">
      <c r="A152" s="74"/>
      <c r="B152" s="74"/>
      <c r="C152" s="74"/>
      <c r="D152" s="74"/>
      <c r="E152" s="100"/>
      <c r="F152" s="74"/>
      <c r="G152" s="100"/>
      <c r="H152" s="74"/>
      <c r="I152" s="74"/>
      <c r="J152" s="74"/>
      <c r="K152" s="74"/>
      <c r="L152" s="74"/>
      <c r="M152" s="74"/>
      <c r="N152" s="74"/>
      <c r="O152" s="74"/>
      <c r="P152" s="74"/>
      <c r="Q152" s="74"/>
      <c r="R152" s="74"/>
      <c r="S152" s="74"/>
    </row>
    <row r="153" spans="1:19" x14ac:dyDescent="0.55000000000000004">
      <c r="A153" s="74"/>
      <c r="B153" s="74"/>
      <c r="C153" s="74"/>
      <c r="D153" s="74"/>
      <c r="E153" s="100"/>
      <c r="F153" s="74"/>
      <c r="G153" s="100"/>
      <c r="H153" s="74"/>
      <c r="I153" s="74"/>
      <c r="J153" s="74"/>
      <c r="K153" s="74"/>
      <c r="L153" s="74"/>
      <c r="M153" s="74"/>
      <c r="N153" s="74"/>
      <c r="O153" s="74"/>
      <c r="P153" s="74"/>
      <c r="Q153" s="74"/>
      <c r="R153" s="74"/>
      <c r="S153" s="74"/>
    </row>
    <row r="154" spans="1:19" x14ac:dyDescent="0.55000000000000004">
      <c r="A154" s="74"/>
      <c r="B154" s="74"/>
      <c r="C154" s="74"/>
      <c r="D154" s="74"/>
      <c r="E154" s="100"/>
      <c r="F154" s="74"/>
      <c r="G154" s="100"/>
      <c r="H154" s="74"/>
      <c r="I154" s="74"/>
      <c r="J154" s="74"/>
      <c r="K154" s="74"/>
      <c r="L154" s="74"/>
      <c r="M154" s="74"/>
      <c r="N154" s="74"/>
      <c r="O154" s="74"/>
      <c r="P154" s="74"/>
      <c r="Q154" s="74"/>
      <c r="R154" s="74"/>
      <c r="S154" s="74"/>
    </row>
    <row r="155" spans="1:19" x14ac:dyDescent="0.55000000000000004">
      <c r="A155" s="74"/>
      <c r="B155" s="74"/>
      <c r="C155" s="74"/>
      <c r="D155" s="74"/>
      <c r="E155" s="100"/>
      <c r="F155" s="74"/>
      <c r="G155" s="100"/>
      <c r="H155" s="74"/>
      <c r="I155" s="74"/>
      <c r="J155" s="74"/>
      <c r="K155" s="74"/>
      <c r="L155" s="74"/>
      <c r="M155" s="74"/>
      <c r="N155" s="74"/>
      <c r="O155" s="74"/>
      <c r="P155" s="74"/>
      <c r="Q155" s="74"/>
      <c r="R155" s="74"/>
      <c r="S155" s="74"/>
    </row>
    <row r="156" spans="1:19" x14ac:dyDescent="0.55000000000000004">
      <c r="A156" s="74"/>
      <c r="B156" s="74"/>
      <c r="C156" s="74"/>
      <c r="D156" s="74"/>
      <c r="E156" s="100"/>
      <c r="F156" s="74"/>
      <c r="G156" s="100"/>
      <c r="H156" s="74"/>
      <c r="I156" s="74"/>
      <c r="J156" s="74"/>
      <c r="K156" s="74"/>
      <c r="L156" s="74"/>
      <c r="M156" s="74"/>
      <c r="N156" s="74"/>
      <c r="O156" s="74"/>
      <c r="P156" s="74"/>
      <c r="Q156" s="74"/>
      <c r="R156" s="74"/>
      <c r="S156" s="74"/>
    </row>
    <row r="157" spans="1:19" x14ac:dyDescent="0.55000000000000004">
      <c r="A157" s="74"/>
      <c r="B157" s="74"/>
      <c r="C157" s="74"/>
      <c r="D157" s="74"/>
      <c r="E157" s="100"/>
      <c r="F157" s="74"/>
      <c r="G157" s="100"/>
      <c r="H157" s="74"/>
      <c r="I157" s="74"/>
      <c r="J157" s="74"/>
      <c r="K157" s="74"/>
      <c r="L157" s="74"/>
      <c r="M157" s="74"/>
      <c r="N157" s="74"/>
      <c r="O157" s="74"/>
      <c r="P157" s="74"/>
      <c r="Q157" s="74"/>
      <c r="R157" s="74"/>
      <c r="S157" s="74"/>
    </row>
    <row r="158" spans="1:19" x14ac:dyDescent="0.55000000000000004">
      <c r="A158" s="74"/>
      <c r="B158" s="74"/>
      <c r="C158" s="74"/>
      <c r="D158" s="74"/>
      <c r="E158" s="100"/>
      <c r="F158" s="74"/>
      <c r="G158" s="100"/>
      <c r="H158" s="74"/>
      <c r="I158" s="74"/>
      <c r="J158" s="74"/>
      <c r="K158" s="74"/>
      <c r="L158" s="74"/>
      <c r="M158" s="74"/>
      <c r="N158" s="74"/>
      <c r="O158" s="74"/>
      <c r="P158" s="74"/>
      <c r="Q158" s="74"/>
      <c r="R158" s="74"/>
      <c r="S158" s="74"/>
    </row>
    <row r="159" spans="1:19" x14ac:dyDescent="0.55000000000000004">
      <c r="A159" s="74"/>
      <c r="B159" s="74"/>
      <c r="C159" s="74"/>
      <c r="D159" s="74"/>
      <c r="E159" s="100"/>
      <c r="F159" s="74"/>
      <c r="G159" s="100"/>
      <c r="H159" s="74"/>
      <c r="I159" s="74"/>
      <c r="J159" s="74"/>
      <c r="K159" s="74"/>
      <c r="L159" s="74"/>
      <c r="M159" s="74"/>
      <c r="N159" s="74"/>
      <c r="O159" s="74"/>
      <c r="P159" s="74"/>
      <c r="Q159" s="74"/>
      <c r="R159" s="74"/>
      <c r="S159" s="74"/>
    </row>
    <row r="160" spans="1:19" x14ac:dyDescent="0.55000000000000004">
      <c r="A160" s="74"/>
      <c r="B160" s="74"/>
      <c r="C160" s="74"/>
      <c r="D160" s="74"/>
      <c r="E160" s="100"/>
      <c r="F160" s="74"/>
      <c r="G160" s="100"/>
      <c r="H160" s="74"/>
      <c r="I160" s="74"/>
      <c r="J160" s="74"/>
      <c r="K160" s="74"/>
      <c r="L160" s="74"/>
      <c r="M160" s="74"/>
      <c r="N160" s="74"/>
      <c r="O160" s="74"/>
      <c r="P160" s="74"/>
      <c r="Q160" s="74"/>
      <c r="R160" s="74"/>
      <c r="S160" s="74"/>
    </row>
    <row r="161" spans="1:19" x14ac:dyDescent="0.55000000000000004">
      <c r="A161" s="74"/>
      <c r="B161" s="74"/>
      <c r="C161" s="74"/>
      <c r="D161" s="74"/>
      <c r="E161" s="100"/>
      <c r="F161" s="74"/>
      <c r="G161" s="100"/>
      <c r="H161" s="74"/>
      <c r="I161" s="74"/>
      <c r="J161" s="74"/>
      <c r="K161" s="74"/>
      <c r="L161" s="74"/>
      <c r="M161" s="74"/>
      <c r="N161" s="74"/>
      <c r="O161" s="74"/>
      <c r="P161" s="74"/>
      <c r="Q161" s="74"/>
      <c r="R161" s="74"/>
      <c r="S161" s="74"/>
    </row>
    <row r="162" spans="1:19" x14ac:dyDescent="0.55000000000000004">
      <c r="A162" s="74"/>
      <c r="B162" s="74"/>
      <c r="C162" s="74"/>
      <c r="D162" s="74"/>
      <c r="E162" s="100"/>
      <c r="F162" s="74"/>
      <c r="G162" s="100"/>
      <c r="H162" s="74"/>
      <c r="I162" s="74"/>
      <c r="J162" s="74"/>
      <c r="K162" s="74"/>
      <c r="L162" s="74"/>
      <c r="M162" s="74"/>
      <c r="N162" s="74"/>
      <c r="O162" s="74"/>
      <c r="P162" s="74"/>
      <c r="Q162" s="74"/>
      <c r="R162" s="74"/>
      <c r="S162" s="74"/>
    </row>
    <row r="163" spans="1:19" x14ac:dyDescent="0.55000000000000004">
      <c r="A163" s="74"/>
      <c r="B163" s="74"/>
      <c r="C163" s="74"/>
      <c r="D163" s="74"/>
      <c r="E163" s="100"/>
      <c r="F163" s="74"/>
      <c r="G163" s="100"/>
      <c r="H163" s="74"/>
      <c r="I163" s="74"/>
      <c r="J163" s="74"/>
      <c r="K163" s="74"/>
      <c r="L163" s="74"/>
      <c r="M163" s="74"/>
      <c r="N163" s="74"/>
      <c r="O163" s="74"/>
      <c r="P163" s="74"/>
      <c r="Q163" s="74"/>
      <c r="R163" s="74"/>
      <c r="S163" s="74"/>
    </row>
    <row r="164" spans="1:19" x14ac:dyDescent="0.55000000000000004">
      <c r="A164" s="74"/>
      <c r="B164" s="74"/>
      <c r="C164" s="74"/>
      <c r="D164" s="74"/>
      <c r="E164" s="100"/>
      <c r="F164" s="74"/>
      <c r="G164" s="100"/>
      <c r="H164" s="74"/>
      <c r="I164" s="74"/>
      <c r="J164" s="74"/>
      <c r="K164" s="74"/>
      <c r="L164" s="74"/>
      <c r="M164" s="74"/>
      <c r="N164" s="74"/>
      <c r="O164" s="74"/>
      <c r="P164" s="74"/>
      <c r="Q164" s="74"/>
      <c r="R164" s="74"/>
      <c r="S164" s="74"/>
    </row>
    <row r="165" spans="1:19" x14ac:dyDescent="0.55000000000000004">
      <c r="A165" s="74"/>
      <c r="B165" s="74"/>
      <c r="C165" s="74"/>
      <c r="D165" s="74"/>
      <c r="E165" s="100"/>
      <c r="F165" s="74"/>
      <c r="G165" s="100"/>
      <c r="H165" s="74"/>
      <c r="I165" s="74"/>
      <c r="J165" s="74"/>
      <c r="K165" s="74"/>
      <c r="L165" s="74"/>
      <c r="M165" s="74"/>
      <c r="N165" s="74"/>
      <c r="O165" s="74"/>
      <c r="P165" s="74"/>
      <c r="Q165" s="74"/>
      <c r="R165" s="74"/>
      <c r="S165" s="74"/>
    </row>
    <row r="166" spans="1:19" x14ac:dyDescent="0.55000000000000004">
      <c r="A166" s="74"/>
      <c r="B166" s="74"/>
      <c r="C166" s="74"/>
      <c r="D166" s="74"/>
      <c r="E166" s="100"/>
      <c r="F166" s="74"/>
      <c r="G166" s="100"/>
      <c r="H166" s="74"/>
      <c r="I166" s="74"/>
      <c r="J166" s="74"/>
      <c r="K166" s="74"/>
      <c r="L166" s="74"/>
      <c r="M166" s="74"/>
      <c r="N166" s="74"/>
      <c r="O166" s="74"/>
      <c r="P166" s="74"/>
      <c r="Q166" s="74"/>
      <c r="R166" s="74"/>
      <c r="S166" s="74"/>
    </row>
    <row r="167" spans="1:19" x14ac:dyDescent="0.55000000000000004">
      <c r="A167" s="74"/>
      <c r="B167" s="74"/>
      <c r="C167" s="74"/>
      <c r="D167" s="74"/>
      <c r="E167" s="100"/>
      <c r="F167" s="74"/>
      <c r="G167" s="100"/>
      <c r="H167" s="74"/>
      <c r="I167" s="74"/>
      <c r="J167" s="74"/>
      <c r="K167" s="74"/>
      <c r="L167" s="74"/>
      <c r="M167" s="74"/>
      <c r="N167" s="74"/>
      <c r="O167" s="74"/>
      <c r="P167" s="74"/>
      <c r="Q167" s="74"/>
      <c r="R167" s="74"/>
      <c r="S167" s="74"/>
    </row>
    <row r="168" spans="1:19" x14ac:dyDescent="0.55000000000000004">
      <c r="A168" s="74"/>
      <c r="B168" s="74"/>
      <c r="C168" s="74"/>
      <c r="D168" s="74"/>
      <c r="E168" s="100"/>
      <c r="F168" s="74"/>
      <c r="G168" s="100"/>
      <c r="H168" s="74"/>
      <c r="I168" s="74"/>
      <c r="J168" s="74"/>
      <c r="K168" s="74"/>
      <c r="L168" s="74"/>
      <c r="M168" s="74"/>
      <c r="N168" s="74"/>
      <c r="O168" s="74"/>
      <c r="P168" s="74"/>
      <c r="Q168" s="74"/>
      <c r="R168" s="74"/>
      <c r="S168" s="74"/>
    </row>
    <row r="169" spans="1:19" x14ac:dyDescent="0.55000000000000004">
      <c r="A169" s="74"/>
      <c r="B169" s="74"/>
      <c r="C169" s="74"/>
      <c r="D169" s="74"/>
      <c r="E169" s="100"/>
      <c r="F169" s="74"/>
      <c r="G169" s="100"/>
      <c r="H169" s="74"/>
      <c r="I169" s="74"/>
      <c r="J169" s="74"/>
      <c r="K169" s="74"/>
      <c r="L169" s="74"/>
      <c r="M169" s="74"/>
      <c r="N169" s="74"/>
      <c r="O169" s="74"/>
      <c r="P169" s="74"/>
      <c r="Q169" s="74"/>
      <c r="R169" s="74"/>
      <c r="S169" s="74"/>
    </row>
    <row r="170" spans="1:19" x14ac:dyDescent="0.55000000000000004">
      <c r="A170" s="74"/>
      <c r="B170" s="74"/>
      <c r="C170" s="74"/>
      <c r="D170" s="74"/>
      <c r="E170" s="100"/>
      <c r="F170" s="74"/>
      <c r="G170" s="100"/>
      <c r="H170" s="74"/>
      <c r="I170" s="74"/>
      <c r="J170" s="74"/>
      <c r="K170" s="74"/>
      <c r="L170" s="74"/>
      <c r="M170" s="74"/>
      <c r="N170" s="74"/>
      <c r="O170" s="74"/>
      <c r="P170" s="74"/>
      <c r="Q170" s="74"/>
      <c r="R170" s="74"/>
      <c r="S170" s="74"/>
    </row>
    <row r="171" spans="1:19" x14ac:dyDescent="0.55000000000000004">
      <c r="A171" s="74"/>
      <c r="B171" s="74"/>
      <c r="C171" s="74"/>
      <c r="D171" s="74"/>
      <c r="E171" s="100"/>
      <c r="F171" s="74"/>
      <c r="G171" s="100"/>
      <c r="H171" s="74"/>
      <c r="I171" s="74"/>
      <c r="J171" s="74"/>
      <c r="K171" s="74"/>
      <c r="L171" s="74"/>
      <c r="M171" s="74"/>
      <c r="N171" s="74"/>
      <c r="O171" s="74"/>
      <c r="P171" s="74"/>
      <c r="Q171" s="74"/>
      <c r="R171" s="74"/>
      <c r="S171" s="74"/>
    </row>
    <row r="172" spans="1:19" x14ac:dyDescent="0.55000000000000004">
      <c r="A172" s="74"/>
      <c r="B172" s="74"/>
      <c r="C172" s="74"/>
      <c r="D172" s="74"/>
      <c r="E172" s="100"/>
      <c r="F172" s="74"/>
      <c r="G172" s="100"/>
      <c r="H172" s="74"/>
      <c r="I172" s="74"/>
      <c r="J172" s="74"/>
      <c r="K172" s="74"/>
      <c r="L172" s="74"/>
      <c r="M172" s="74"/>
      <c r="N172" s="74"/>
      <c r="O172" s="74"/>
      <c r="P172" s="74"/>
      <c r="Q172" s="74"/>
      <c r="R172" s="74"/>
      <c r="S172" s="74"/>
    </row>
    <row r="173" spans="1:19" x14ac:dyDescent="0.55000000000000004">
      <c r="A173" s="74"/>
      <c r="B173" s="74"/>
      <c r="C173" s="74"/>
      <c r="D173" s="74"/>
      <c r="E173" s="100"/>
      <c r="F173" s="74"/>
      <c r="G173" s="100"/>
      <c r="H173" s="74"/>
      <c r="I173" s="74"/>
      <c r="J173" s="74"/>
      <c r="K173" s="74"/>
      <c r="L173" s="74"/>
      <c r="M173" s="74"/>
      <c r="N173" s="74"/>
      <c r="O173" s="74"/>
      <c r="P173" s="74"/>
      <c r="Q173" s="74"/>
      <c r="R173" s="74"/>
      <c r="S173" s="74"/>
    </row>
    <row r="174" spans="1:19" x14ac:dyDescent="0.55000000000000004">
      <c r="A174" s="74"/>
      <c r="B174" s="74"/>
      <c r="C174" s="74"/>
      <c r="D174" s="74"/>
      <c r="E174" s="100"/>
      <c r="F174" s="74"/>
      <c r="G174" s="100"/>
      <c r="H174" s="74"/>
      <c r="I174" s="74"/>
      <c r="J174" s="74"/>
      <c r="K174" s="74"/>
      <c r="L174" s="74"/>
      <c r="M174" s="74"/>
      <c r="N174" s="74"/>
      <c r="O174" s="74"/>
      <c r="P174" s="74"/>
      <c r="Q174" s="74"/>
      <c r="R174" s="74"/>
      <c r="S174" s="74"/>
    </row>
    <row r="175" spans="1:19" x14ac:dyDescent="0.55000000000000004">
      <c r="A175" s="74"/>
      <c r="B175" s="74"/>
      <c r="C175" s="74"/>
      <c r="D175" s="74"/>
      <c r="E175" s="100"/>
      <c r="F175" s="74"/>
      <c r="G175" s="100"/>
      <c r="H175" s="74"/>
      <c r="I175" s="74"/>
      <c r="J175" s="74"/>
      <c r="K175" s="74"/>
      <c r="L175" s="74"/>
      <c r="M175" s="74"/>
      <c r="N175" s="74"/>
      <c r="O175" s="74"/>
      <c r="P175" s="74"/>
      <c r="Q175" s="74"/>
      <c r="R175" s="74"/>
      <c r="S175" s="74"/>
    </row>
    <row r="176" spans="1:19" x14ac:dyDescent="0.55000000000000004">
      <c r="A176" s="74"/>
      <c r="B176" s="74"/>
      <c r="C176" s="74"/>
      <c r="D176" s="74"/>
      <c r="E176" s="100"/>
      <c r="F176" s="74"/>
      <c r="G176" s="100"/>
      <c r="H176" s="74"/>
      <c r="I176" s="74"/>
      <c r="J176" s="74"/>
      <c r="K176" s="74"/>
      <c r="L176" s="74"/>
      <c r="M176" s="74"/>
      <c r="N176" s="74"/>
      <c r="O176" s="74"/>
      <c r="P176" s="74"/>
      <c r="Q176" s="74"/>
      <c r="R176" s="74"/>
      <c r="S176" s="74"/>
    </row>
    <row r="177" spans="1:19" x14ac:dyDescent="0.55000000000000004">
      <c r="A177" s="74"/>
      <c r="B177" s="74"/>
      <c r="C177" s="74"/>
      <c r="D177" s="74"/>
      <c r="E177" s="100"/>
      <c r="F177" s="74"/>
      <c r="G177" s="100"/>
      <c r="H177" s="74"/>
      <c r="I177" s="74"/>
      <c r="J177" s="74"/>
      <c r="K177" s="74"/>
      <c r="L177" s="74"/>
      <c r="M177" s="74"/>
      <c r="N177" s="74"/>
      <c r="O177" s="74"/>
      <c r="P177" s="74"/>
      <c r="Q177" s="74"/>
      <c r="R177" s="74"/>
      <c r="S177" s="74"/>
    </row>
    <row r="178" spans="1:19" x14ac:dyDescent="0.55000000000000004">
      <c r="A178" s="74"/>
      <c r="B178" s="74"/>
      <c r="C178" s="74"/>
      <c r="D178" s="74"/>
      <c r="E178" s="100"/>
      <c r="F178" s="74"/>
      <c r="G178" s="100"/>
      <c r="H178" s="74"/>
      <c r="I178" s="74"/>
      <c r="J178" s="74"/>
      <c r="K178" s="74"/>
      <c r="L178" s="74"/>
      <c r="M178" s="74"/>
      <c r="N178" s="74"/>
      <c r="O178" s="74"/>
      <c r="P178" s="74"/>
      <c r="Q178" s="74"/>
      <c r="R178" s="74"/>
      <c r="S178" s="74"/>
    </row>
    <row r="179" spans="1:19" x14ac:dyDescent="0.55000000000000004">
      <c r="A179" s="74"/>
      <c r="B179" s="74"/>
      <c r="C179" s="74"/>
      <c r="D179" s="74"/>
      <c r="E179" s="100"/>
      <c r="F179" s="74"/>
      <c r="G179" s="100"/>
      <c r="H179" s="74"/>
      <c r="I179" s="74"/>
      <c r="J179" s="74"/>
      <c r="K179" s="74"/>
      <c r="L179" s="74"/>
      <c r="M179" s="74"/>
      <c r="N179" s="74"/>
      <c r="O179" s="74"/>
      <c r="P179" s="74"/>
      <c r="Q179" s="74"/>
      <c r="R179" s="74"/>
      <c r="S179" s="74"/>
    </row>
    <row r="180" spans="1:19" x14ac:dyDescent="0.55000000000000004">
      <c r="A180" s="74"/>
      <c r="B180" s="74"/>
      <c r="C180" s="74"/>
      <c r="D180" s="74"/>
      <c r="E180" s="100"/>
      <c r="F180" s="74"/>
      <c r="G180" s="100"/>
      <c r="H180" s="74"/>
      <c r="I180" s="74"/>
      <c r="J180" s="74"/>
      <c r="K180" s="74"/>
      <c r="L180" s="74"/>
      <c r="M180" s="74"/>
      <c r="N180" s="74"/>
      <c r="O180" s="74"/>
      <c r="P180" s="74"/>
      <c r="Q180" s="74"/>
      <c r="R180" s="74"/>
      <c r="S180" s="74"/>
    </row>
    <row r="181" spans="1:19" x14ac:dyDescent="0.55000000000000004">
      <c r="A181" s="74"/>
      <c r="B181" s="74"/>
      <c r="C181" s="74"/>
      <c r="D181" s="74"/>
      <c r="E181" s="100"/>
      <c r="F181" s="74"/>
      <c r="G181" s="100"/>
      <c r="H181" s="74"/>
      <c r="I181" s="74"/>
      <c r="J181" s="74"/>
      <c r="K181" s="74"/>
      <c r="L181" s="74"/>
      <c r="M181" s="74"/>
      <c r="N181" s="74"/>
      <c r="O181" s="74"/>
      <c r="P181" s="74"/>
      <c r="Q181" s="74"/>
      <c r="R181" s="74"/>
      <c r="S181" s="74"/>
    </row>
    <row r="182" spans="1:19" x14ac:dyDescent="0.55000000000000004">
      <c r="A182" s="74"/>
      <c r="B182" s="74"/>
      <c r="C182" s="74"/>
      <c r="D182" s="74"/>
      <c r="E182" s="100"/>
      <c r="F182" s="74"/>
      <c r="G182" s="100"/>
      <c r="H182" s="74"/>
      <c r="I182" s="74"/>
      <c r="J182" s="74"/>
      <c r="K182" s="74"/>
      <c r="L182" s="74"/>
      <c r="M182" s="74"/>
      <c r="N182" s="74"/>
      <c r="O182" s="74"/>
      <c r="P182" s="74"/>
      <c r="Q182" s="74"/>
      <c r="R182" s="74"/>
      <c r="S182" s="74"/>
    </row>
    <row r="183" spans="1:19" x14ac:dyDescent="0.55000000000000004">
      <c r="A183" s="74"/>
      <c r="B183" s="74"/>
      <c r="C183" s="74"/>
      <c r="D183" s="74"/>
      <c r="E183" s="100"/>
      <c r="F183" s="74"/>
      <c r="G183" s="100"/>
      <c r="H183" s="74"/>
      <c r="I183" s="74"/>
      <c r="J183" s="74"/>
      <c r="K183" s="74"/>
      <c r="L183" s="74"/>
      <c r="M183" s="74"/>
      <c r="N183" s="74"/>
      <c r="O183" s="74"/>
      <c r="P183" s="74"/>
      <c r="Q183" s="74"/>
      <c r="R183" s="74"/>
      <c r="S183" s="74"/>
    </row>
    <row r="184" spans="1:19" x14ac:dyDescent="0.55000000000000004">
      <c r="A184" s="74"/>
      <c r="B184" s="74"/>
      <c r="C184" s="74"/>
      <c r="D184" s="74"/>
      <c r="E184" s="100"/>
      <c r="F184" s="74"/>
      <c r="G184" s="100"/>
      <c r="H184" s="74"/>
      <c r="I184" s="74"/>
      <c r="J184" s="74"/>
      <c r="K184" s="74"/>
      <c r="L184" s="74"/>
      <c r="M184" s="74"/>
      <c r="N184" s="74"/>
      <c r="O184" s="74"/>
      <c r="P184" s="74"/>
      <c r="Q184" s="74"/>
      <c r="R184" s="74"/>
      <c r="S184" s="74"/>
    </row>
    <row r="185" spans="1:19" x14ac:dyDescent="0.55000000000000004">
      <c r="A185" s="74"/>
      <c r="B185" s="74"/>
      <c r="C185" s="74"/>
      <c r="D185" s="74"/>
      <c r="E185" s="100"/>
      <c r="F185" s="74"/>
      <c r="G185" s="100"/>
      <c r="H185" s="74"/>
      <c r="I185" s="74"/>
      <c r="J185" s="74"/>
      <c r="K185" s="74"/>
      <c r="L185" s="74"/>
      <c r="M185" s="74"/>
      <c r="N185" s="74"/>
      <c r="O185" s="74"/>
      <c r="P185" s="74"/>
      <c r="Q185" s="74"/>
      <c r="R185" s="74"/>
      <c r="S185" s="74"/>
    </row>
    <row r="186" spans="1:19" x14ac:dyDescent="0.55000000000000004">
      <c r="A186" s="74"/>
      <c r="B186" s="74"/>
      <c r="C186" s="74"/>
      <c r="D186" s="74"/>
      <c r="E186" s="100"/>
      <c r="F186" s="74"/>
      <c r="G186" s="100"/>
      <c r="H186" s="74"/>
      <c r="I186" s="74"/>
      <c r="J186" s="74"/>
      <c r="K186" s="74"/>
      <c r="L186" s="74"/>
      <c r="M186" s="74"/>
      <c r="N186" s="74"/>
      <c r="O186" s="74"/>
      <c r="P186" s="74"/>
      <c r="Q186" s="74"/>
      <c r="R186" s="74"/>
      <c r="S186" s="74"/>
    </row>
    <row r="187" spans="1:19" x14ac:dyDescent="0.55000000000000004">
      <c r="A187" s="74"/>
      <c r="B187" s="74"/>
      <c r="C187" s="74"/>
      <c r="D187" s="74"/>
      <c r="E187" s="100"/>
      <c r="F187" s="74"/>
      <c r="G187" s="100"/>
      <c r="H187" s="74"/>
      <c r="I187" s="74"/>
      <c r="J187" s="74"/>
      <c r="K187" s="74"/>
      <c r="L187" s="74"/>
      <c r="M187" s="74"/>
      <c r="N187" s="74"/>
      <c r="O187" s="74"/>
      <c r="P187" s="74"/>
      <c r="Q187" s="74"/>
      <c r="R187" s="74"/>
      <c r="S187" s="74"/>
    </row>
    <row r="188" spans="1:19" x14ac:dyDescent="0.55000000000000004">
      <c r="A188" s="74"/>
      <c r="B188" s="74"/>
      <c r="C188" s="74"/>
      <c r="D188" s="74"/>
      <c r="E188" s="100"/>
      <c r="F188" s="74"/>
      <c r="G188" s="100"/>
      <c r="H188" s="74"/>
      <c r="I188" s="74"/>
      <c r="J188" s="74"/>
      <c r="K188" s="74"/>
      <c r="L188" s="74"/>
      <c r="M188" s="74"/>
      <c r="N188" s="74"/>
      <c r="O188" s="74"/>
      <c r="P188" s="74"/>
      <c r="Q188" s="74"/>
      <c r="R188" s="74"/>
      <c r="S188" s="74"/>
    </row>
    <row r="189" spans="1:19" x14ac:dyDescent="0.55000000000000004">
      <c r="A189" s="74"/>
      <c r="B189" s="74"/>
      <c r="C189" s="74"/>
      <c r="D189" s="74"/>
      <c r="E189" s="100"/>
      <c r="F189" s="74"/>
      <c r="G189" s="100"/>
      <c r="H189" s="74"/>
      <c r="I189" s="74"/>
      <c r="J189" s="74"/>
      <c r="K189" s="74"/>
      <c r="L189" s="74"/>
      <c r="M189" s="74"/>
      <c r="N189" s="74"/>
      <c r="O189" s="74"/>
      <c r="P189" s="74"/>
      <c r="Q189" s="74"/>
      <c r="R189" s="74"/>
      <c r="S189" s="74"/>
    </row>
    <row r="190" spans="1:19" x14ac:dyDescent="0.55000000000000004">
      <c r="A190" s="74"/>
      <c r="B190" s="74"/>
      <c r="C190" s="74"/>
      <c r="D190" s="74"/>
      <c r="E190" s="100"/>
      <c r="F190" s="74"/>
      <c r="G190" s="100"/>
      <c r="H190" s="74"/>
      <c r="I190" s="74"/>
      <c r="J190" s="74"/>
      <c r="K190" s="74"/>
      <c r="L190" s="74"/>
      <c r="M190" s="74"/>
      <c r="N190" s="74"/>
      <c r="O190" s="74"/>
      <c r="P190" s="74"/>
      <c r="Q190" s="74"/>
      <c r="R190" s="74"/>
      <c r="S190" s="74"/>
    </row>
    <row r="191" spans="1:19" x14ac:dyDescent="0.55000000000000004">
      <c r="A191" s="74"/>
      <c r="B191" s="74"/>
      <c r="C191" s="74"/>
      <c r="D191" s="74"/>
      <c r="E191" s="100"/>
      <c r="F191" s="74"/>
      <c r="G191" s="100"/>
      <c r="H191" s="74"/>
      <c r="I191" s="74"/>
      <c r="J191" s="74"/>
      <c r="K191" s="74"/>
      <c r="L191" s="74"/>
      <c r="M191" s="74"/>
      <c r="N191" s="74"/>
      <c r="O191" s="74"/>
      <c r="P191" s="74"/>
      <c r="Q191" s="74"/>
      <c r="R191" s="74"/>
      <c r="S191" s="74"/>
    </row>
    <row r="192" spans="1:19" x14ac:dyDescent="0.55000000000000004">
      <c r="A192" s="74"/>
      <c r="B192" s="74"/>
      <c r="C192" s="74"/>
      <c r="D192" s="74"/>
      <c r="E192" s="100"/>
      <c r="F192" s="74"/>
      <c r="G192" s="100"/>
      <c r="H192" s="74"/>
      <c r="I192" s="74"/>
      <c r="J192" s="74"/>
      <c r="K192" s="74"/>
      <c r="L192" s="74"/>
      <c r="M192" s="74"/>
      <c r="N192" s="74"/>
      <c r="O192" s="74"/>
      <c r="P192" s="74"/>
      <c r="Q192" s="74"/>
      <c r="R192" s="74"/>
      <c r="S192" s="74"/>
    </row>
    <row r="193" spans="1:19" x14ac:dyDescent="0.55000000000000004">
      <c r="A193" s="74"/>
      <c r="B193" s="74"/>
      <c r="C193" s="74"/>
      <c r="D193" s="74"/>
      <c r="E193" s="100"/>
      <c r="F193" s="74"/>
      <c r="G193" s="100"/>
      <c r="H193" s="74"/>
      <c r="I193" s="74"/>
      <c r="J193" s="74"/>
      <c r="K193" s="74"/>
      <c r="L193" s="74"/>
      <c r="M193" s="74"/>
      <c r="N193" s="74"/>
      <c r="O193" s="74"/>
      <c r="P193" s="74"/>
      <c r="Q193" s="74"/>
      <c r="R193" s="74"/>
      <c r="S193" s="74"/>
    </row>
    <row r="194" spans="1:19" x14ac:dyDescent="0.55000000000000004">
      <c r="A194" s="74"/>
      <c r="B194" s="74"/>
      <c r="C194" s="74"/>
      <c r="D194" s="74"/>
      <c r="E194" s="100"/>
      <c r="F194" s="74"/>
      <c r="G194" s="100"/>
      <c r="H194" s="74"/>
      <c r="I194" s="74"/>
      <c r="J194" s="74"/>
      <c r="K194" s="74"/>
      <c r="L194" s="74"/>
      <c r="M194" s="74"/>
      <c r="N194" s="74"/>
      <c r="O194" s="74"/>
      <c r="P194" s="74"/>
      <c r="Q194" s="74"/>
      <c r="R194" s="74"/>
      <c r="S194" s="74"/>
    </row>
    <row r="195" spans="1:19" x14ac:dyDescent="0.55000000000000004">
      <c r="A195" s="74"/>
      <c r="B195" s="74"/>
      <c r="C195" s="74"/>
      <c r="D195" s="74"/>
      <c r="E195" s="100"/>
      <c r="F195" s="74"/>
      <c r="G195" s="100"/>
      <c r="H195" s="74"/>
      <c r="I195" s="74"/>
      <c r="J195" s="74"/>
      <c r="K195" s="74"/>
      <c r="L195" s="74"/>
      <c r="M195" s="74"/>
      <c r="N195" s="74"/>
      <c r="O195" s="74"/>
      <c r="P195" s="74"/>
      <c r="Q195" s="74"/>
      <c r="R195" s="74"/>
      <c r="S195" s="74"/>
    </row>
    <row r="196" spans="1:19" x14ac:dyDescent="0.55000000000000004">
      <c r="A196" s="74"/>
      <c r="B196" s="74"/>
      <c r="C196" s="74"/>
      <c r="D196" s="74"/>
      <c r="E196" s="100"/>
      <c r="F196" s="74"/>
      <c r="G196" s="100"/>
      <c r="H196" s="74"/>
      <c r="I196" s="74"/>
      <c r="J196" s="74"/>
      <c r="K196" s="74"/>
      <c r="L196" s="74"/>
      <c r="M196" s="74"/>
      <c r="N196" s="74"/>
      <c r="O196" s="74"/>
      <c r="P196" s="74"/>
      <c r="Q196" s="74"/>
      <c r="R196" s="74"/>
      <c r="S196" s="74"/>
    </row>
    <row r="197" spans="1:19" x14ac:dyDescent="0.55000000000000004">
      <c r="A197" s="74"/>
      <c r="B197" s="74"/>
      <c r="C197" s="74"/>
      <c r="D197" s="74"/>
      <c r="E197" s="100"/>
      <c r="F197" s="74"/>
      <c r="G197" s="100"/>
      <c r="H197" s="74"/>
      <c r="I197" s="74"/>
      <c r="J197" s="74"/>
      <c r="K197" s="74"/>
      <c r="L197" s="74"/>
      <c r="M197" s="74"/>
      <c r="N197" s="74"/>
      <c r="O197" s="74"/>
      <c r="P197" s="74"/>
      <c r="Q197" s="74"/>
      <c r="R197" s="74"/>
      <c r="S197" s="74"/>
    </row>
    <row r="198" spans="1:19" x14ac:dyDescent="0.55000000000000004">
      <c r="A198" s="74"/>
      <c r="B198" s="74"/>
      <c r="C198" s="74"/>
      <c r="D198" s="74"/>
      <c r="E198" s="100"/>
      <c r="F198" s="74"/>
      <c r="G198" s="100"/>
      <c r="H198" s="74"/>
      <c r="I198" s="74"/>
      <c r="J198" s="74"/>
      <c r="K198" s="74"/>
      <c r="L198" s="74"/>
      <c r="M198" s="74"/>
      <c r="N198" s="74"/>
      <c r="O198" s="74"/>
      <c r="P198" s="74"/>
      <c r="Q198" s="74"/>
      <c r="R198" s="74"/>
      <c r="S198" s="74"/>
    </row>
    <row r="199" spans="1:19" x14ac:dyDescent="0.55000000000000004">
      <c r="A199" s="74"/>
      <c r="B199" s="74"/>
      <c r="C199" s="74"/>
      <c r="D199" s="74"/>
      <c r="E199" s="100"/>
      <c r="F199" s="74"/>
      <c r="G199" s="100"/>
      <c r="H199" s="74"/>
      <c r="I199" s="74"/>
      <c r="J199" s="74"/>
      <c r="K199" s="74"/>
      <c r="L199" s="74"/>
      <c r="M199" s="74"/>
      <c r="N199" s="74"/>
      <c r="O199" s="74"/>
      <c r="P199" s="74"/>
      <c r="Q199" s="74"/>
      <c r="R199" s="74"/>
      <c r="S199" s="74"/>
    </row>
    <row r="200" spans="1:19" x14ac:dyDescent="0.55000000000000004">
      <c r="A200" s="74"/>
      <c r="B200" s="74"/>
      <c r="C200" s="74"/>
      <c r="D200" s="74"/>
      <c r="E200" s="100"/>
      <c r="F200" s="74"/>
      <c r="G200" s="100"/>
      <c r="H200" s="74"/>
      <c r="I200" s="74"/>
      <c r="J200" s="74"/>
      <c r="K200" s="74"/>
      <c r="L200" s="74"/>
      <c r="M200" s="74"/>
      <c r="N200" s="74"/>
      <c r="O200" s="74"/>
      <c r="P200" s="74"/>
      <c r="Q200" s="74"/>
      <c r="R200" s="74"/>
      <c r="S200" s="74"/>
    </row>
    <row r="201" spans="1:19" x14ac:dyDescent="0.55000000000000004">
      <c r="A201" s="74"/>
      <c r="B201" s="74"/>
      <c r="C201" s="74"/>
      <c r="D201" s="74"/>
      <c r="E201" s="100"/>
      <c r="F201" s="74"/>
      <c r="G201" s="100"/>
      <c r="H201" s="74"/>
      <c r="I201" s="74"/>
      <c r="J201" s="74"/>
      <c r="K201" s="74"/>
      <c r="L201" s="74"/>
      <c r="M201" s="74"/>
      <c r="N201" s="74"/>
      <c r="O201" s="74"/>
      <c r="P201" s="74"/>
      <c r="Q201" s="74"/>
      <c r="R201" s="74"/>
      <c r="S201" s="74"/>
    </row>
    <row r="202" spans="1:19" x14ac:dyDescent="0.55000000000000004">
      <c r="A202" s="74"/>
      <c r="B202" s="74"/>
      <c r="C202" s="74"/>
      <c r="D202" s="74"/>
      <c r="E202" s="100"/>
      <c r="F202" s="74"/>
      <c r="G202" s="100"/>
      <c r="H202" s="74"/>
      <c r="I202" s="74"/>
      <c r="J202" s="74"/>
      <c r="K202" s="74"/>
      <c r="L202" s="74"/>
      <c r="M202" s="74"/>
      <c r="N202" s="74"/>
      <c r="O202" s="74"/>
      <c r="P202" s="74"/>
      <c r="Q202" s="74"/>
      <c r="R202" s="74"/>
      <c r="S202" s="74"/>
    </row>
    <row r="203" spans="1:19" x14ac:dyDescent="0.55000000000000004">
      <c r="A203" s="74"/>
      <c r="B203" s="74"/>
      <c r="C203" s="74"/>
      <c r="D203" s="74"/>
      <c r="E203" s="100"/>
      <c r="F203" s="74"/>
      <c r="G203" s="100"/>
      <c r="H203" s="74"/>
      <c r="I203" s="74"/>
      <c r="J203" s="74"/>
      <c r="K203" s="74"/>
      <c r="L203" s="74"/>
      <c r="M203" s="74"/>
      <c r="N203" s="74"/>
      <c r="O203" s="74"/>
      <c r="P203" s="74"/>
      <c r="Q203" s="74"/>
      <c r="R203" s="74"/>
      <c r="S203" s="74"/>
    </row>
    <row r="204" spans="1:19" x14ac:dyDescent="0.55000000000000004">
      <c r="A204" s="74"/>
      <c r="B204" s="74"/>
      <c r="C204" s="74"/>
      <c r="D204" s="74"/>
      <c r="E204" s="100"/>
      <c r="F204" s="74"/>
      <c r="G204" s="100"/>
      <c r="H204" s="74"/>
      <c r="I204" s="74"/>
      <c r="J204" s="74"/>
      <c r="K204" s="74"/>
      <c r="L204" s="74"/>
      <c r="M204" s="74"/>
      <c r="N204" s="74"/>
      <c r="O204" s="74"/>
      <c r="P204" s="74"/>
      <c r="Q204" s="74"/>
      <c r="R204" s="74"/>
      <c r="S204" s="74"/>
    </row>
    <row r="205" spans="1:19" x14ac:dyDescent="0.55000000000000004">
      <c r="A205" s="74"/>
      <c r="B205" s="74"/>
      <c r="C205" s="74"/>
      <c r="D205" s="74"/>
      <c r="E205" s="100"/>
      <c r="F205" s="74"/>
      <c r="G205" s="100"/>
      <c r="H205" s="74"/>
      <c r="I205" s="74"/>
      <c r="J205" s="74"/>
      <c r="K205" s="74"/>
      <c r="L205" s="74"/>
      <c r="M205" s="74"/>
      <c r="N205" s="74"/>
      <c r="O205" s="74"/>
      <c r="P205" s="74"/>
      <c r="Q205" s="74"/>
      <c r="R205" s="74"/>
      <c r="S205" s="74"/>
    </row>
    <row r="206" spans="1:19" x14ac:dyDescent="0.55000000000000004">
      <c r="A206" s="74"/>
      <c r="B206" s="74"/>
      <c r="C206" s="74"/>
      <c r="D206" s="74"/>
      <c r="E206" s="100"/>
      <c r="F206" s="74"/>
      <c r="G206" s="100"/>
      <c r="H206" s="74"/>
      <c r="I206" s="74"/>
      <c r="J206" s="74"/>
      <c r="K206" s="74"/>
      <c r="L206" s="74"/>
      <c r="M206" s="74"/>
      <c r="N206" s="74"/>
      <c r="O206" s="74"/>
      <c r="P206" s="74"/>
      <c r="Q206" s="74"/>
      <c r="R206" s="74"/>
      <c r="S206" s="74"/>
    </row>
    <row r="207" spans="1:19" x14ac:dyDescent="0.55000000000000004">
      <c r="A207" s="74"/>
      <c r="B207" s="74"/>
      <c r="C207" s="74"/>
      <c r="D207" s="74"/>
      <c r="E207" s="100"/>
      <c r="F207" s="74"/>
      <c r="G207" s="100"/>
      <c r="H207" s="74"/>
      <c r="I207" s="74"/>
      <c r="J207" s="74"/>
      <c r="K207" s="74"/>
      <c r="L207" s="74"/>
      <c r="M207" s="74"/>
      <c r="N207" s="74"/>
      <c r="O207" s="74"/>
      <c r="P207" s="74"/>
      <c r="Q207" s="74"/>
      <c r="R207" s="74"/>
      <c r="S207" s="74"/>
    </row>
    <row r="208" spans="1:19" x14ac:dyDescent="0.55000000000000004">
      <c r="A208" s="74"/>
      <c r="B208" s="74"/>
      <c r="C208" s="74"/>
      <c r="D208" s="74"/>
      <c r="E208" s="100"/>
      <c r="F208" s="74"/>
      <c r="G208" s="100"/>
      <c r="H208" s="74"/>
      <c r="I208" s="74"/>
      <c r="J208" s="74"/>
      <c r="K208" s="74"/>
      <c r="L208" s="74"/>
      <c r="M208" s="74"/>
      <c r="N208" s="74"/>
      <c r="O208" s="74"/>
      <c r="P208" s="74"/>
      <c r="Q208" s="74"/>
      <c r="R208" s="74"/>
      <c r="S208" s="74"/>
    </row>
    <row r="209" spans="1:19" x14ac:dyDescent="0.55000000000000004">
      <c r="A209" s="74"/>
      <c r="B209" s="74"/>
      <c r="C209" s="74"/>
      <c r="D209" s="74"/>
      <c r="E209" s="100"/>
      <c r="F209" s="74"/>
      <c r="G209" s="100"/>
      <c r="H209" s="74"/>
      <c r="I209" s="74"/>
      <c r="J209" s="74"/>
      <c r="K209" s="74"/>
      <c r="L209" s="74"/>
      <c r="M209" s="74"/>
      <c r="N209" s="74"/>
      <c r="O209" s="74"/>
      <c r="P209" s="74"/>
      <c r="Q209" s="74"/>
      <c r="R209" s="74"/>
      <c r="S209" s="74"/>
    </row>
    <row r="210" spans="1:19" x14ac:dyDescent="0.55000000000000004">
      <c r="A210" s="74"/>
      <c r="B210" s="74"/>
      <c r="C210" s="74"/>
      <c r="D210" s="74"/>
      <c r="E210" s="100"/>
      <c r="F210" s="74"/>
      <c r="G210" s="100"/>
      <c r="H210" s="74"/>
      <c r="I210" s="74"/>
      <c r="J210" s="74"/>
      <c r="K210" s="74"/>
      <c r="L210" s="74"/>
      <c r="M210" s="74"/>
      <c r="N210" s="74"/>
      <c r="O210" s="74"/>
      <c r="P210" s="74"/>
      <c r="Q210" s="74"/>
      <c r="R210" s="74"/>
      <c r="S210" s="74"/>
    </row>
    <row r="211" spans="1:19" x14ac:dyDescent="0.55000000000000004">
      <c r="A211" s="74"/>
      <c r="B211" s="74"/>
      <c r="C211" s="74"/>
      <c r="D211" s="74"/>
      <c r="E211" s="100"/>
      <c r="F211" s="74"/>
      <c r="G211" s="100"/>
      <c r="H211" s="74"/>
      <c r="I211" s="74"/>
      <c r="J211" s="74"/>
      <c r="K211" s="74"/>
      <c r="L211" s="74"/>
      <c r="M211" s="74"/>
      <c r="N211" s="74"/>
      <c r="O211" s="74"/>
      <c r="P211" s="74"/>
      <c r="Q211" s="74"/>
      <c r="R211" s="74"/>
      <c r="S211" s="74"/>
    </row>
    <row r="212" spans="1:19" x14ac:dyDescent="0.55000000000000004">
      <c r="A212" s="74"/>
      <c r="B212" s="74"/>
      <c r="C212" s="74"/>
      <c r="D212" s="74"/>
      <c r="E212" s="100"/>
      <c r="F212" s="74"/>
      <c r="G212" s="100"/>
      <c r="H212" s="74"/>
      <c r="I212" s="74"/>
      <c r="J212" s="74"/>
      <c r="K212" s="74"/>
      <c r="L212" s="74"/>
      <c r="M212" s="74"/>
      <c r="N212" s="74"/>
      <c r="O212" s="74"/>
      <c r="P212" s="74"/>
      <c r="Q212" s="74"/>
      <c r="R212" s="74"/>
      <c r="S212" s="74"/>
    </row>
    <row r="213" spans="1:19" x14ac:dyDescent="0.55000000000000004">
      <c r="A213" s="74"/>
      <c r="B213" s="74"/>
      <c r="C213" s="74"/>
      <c r="D213" s="74"/>
      <c r="E213" s="100"/>
      <c r="F213" s="74"/>
      <c r="G213" s="100"/>
      <c r="H213" s="74"/>
      <c r="I213" s="74"/>
      <c r="J213" s="74"/>
      <c r="K213" s="74"/>
      <c r="L213" s="74"/>
      <c r="M213" s="74"/>
      <c r="N213" s="74"/>
      <c r="O213" s="74"/>
      <c r="P213" s="74"/>
      <c r="Q213" s="74"/>
      <c r="R213" s="74"/>
      <c r="S213" s="74"/>
    </row>
    <row r="214" spans="1:19" x14ac:dyDescent="0.55000000000000004">
      <c r="A214" s="74"/>
      <c r="B214" s="74"/>
      <c r="C214" s="74"/>
      <c r="D214" s="74"/>
      <c r="E214" s="100"/>
      <c r="F214" s="74"/>
      <c r="G214" s="100"/>
      <c r="H214" s="74"/>
      <c r="I214" s="74"/>
      <c r="J214" s="74"/>
      <c r="K214" s="74"/>
      <c r="L214" s="74"/>
      <c r="M214" s="74"/>
      <c r="N214" s="74"/>
      <c r="O214" s="74"/>
      <c r="P214" s="74"/>
      <c r="Q214" s="74"/>
      <c r="R214" s="74"/>
      <c r="S214" s="74"/>
    </row>
    <row r="215" spans="1:19" x14ac:dyDescent="0.55000000000000004">
      <c r="A215" s="74"/>
      <c r="B215" s="74"/>
      <c r="C215" s="74"/>
      <c r="D215" s="74"/>
      <c r="E215" s="100"/>
      <c r="F215" s="74"/>
      <c r="G215" s="100"/>
      <c r="H215" s="74"/>
      <c r="I215" s="74"/>
      <c r="J215" s="74"/>
      <c r="K215" s="74"/>
      <c r="L215" s="74"/>
      <c r="M215" s="74"/>
      <c r="N215" s="74"/>
      <c r="O215" s="74"/>
      <c r="P215" s="74"/>
      <c r="Q215" s="74"/>
      <c r="R215" s="74"/>
      <c r="S215" s="74"/>
    </row>
    <row r="216" spans="1:19" x14ac:dyDescent="0.55000000000000004">
      <c r="A216" s="74"/>
      <c r="B216" s="74"/>
      <c r="C216" s="74"/>
      <c r="D216" s="74"/>
      <c r="E216" s="100"/>
      <c r="F216" s="74"/>
      <c r="G216" s="100"/>
      <c r="H216" s="74"/>
      <c r="I216" s="74"/>
      <c r="J216" s="74"/>
      <c r="K216" s="74"/>
      <c r="L216" s="74"/>
      <c r="M216" s="74"/>
      <c r="N216" s="74"/>
      <c r="O216" s="74"/>
      <c r="P216" s="74"/>
      <c r="Q216" s="74"/>
      <c r="R216" s="74"/>
      <c r="S216" s="74"/>
    </row>
    <row r="217" spans="1:19" x14ac:dyDescent="0.55000000000000004">
      <c r="A217" s="74"/>
      <c r="B217" s="74"/>
      <c r="C217" s="74"/>
      <c r="D217" s="74"/>
      <c r="E217" s="100"/>
      <c r="F217" s="74"/>
      <c r="G217" s="100"/>
      <c r="H217" s="74"/>
      <c r="I217" s="74"/>
      <c r="J217" s="74"/>
      <c r="K217" s="74"/>
      <c r="L217" s="74"/>
      <c r="M217" s="74"/>
      <c r="N217" s="74"/>
      <c r="O217" s="74"/>
      <c r="P217" s="74"/>
      <c r="Q217" s="74"/>
      <c r="R217" s="74"/>
      <c r="S217" s="74"/>
    </row>
    <row r="218" spans="1:19" x14ac:dyDescent="0.55000000000000004">
      <c r="A218" s="74"/>
      <c r="B218" s="74"/>
      <c r="C218" s="74"/>
      <c r="D218" s="74"/>
      <c r="E218" s="100"/>
      <c r="F218" s="74"/>
      <c r="G218" s="100"/>
      <c r="H218" s="74"/>
      <c r="I218" s="74"/>
      <c r="J218" s="74"/>
      <c r="K218" s="74"/>
      <c r="L218" s="74"/>
      <c r="M218" s="74"/>
      <c r="N218" s="74"/>
      <c r="O218" s="74"/>
      <c r="P218" s="74"/>
      <c r="Q218" s="74"/>
      <c r="R218" s="74"/>
      <c r="S218" s="74"/>
    </row>
    <row r="219" spans="1:19" x14ac:dyDescent="0.55000000000000004">
      <c r="A219" s="74"/>
      <c r="B219" s="74"/>
      <c r="C219" s="74"/>
      <c r="D219" s="74"/>
      <c r="E219" s="100"/>
      <c r="F219" s="74"/>
      <c r="G219" s="100"/>
      <c r="H219" s="74"/>
      <c r="I219" s="74"/>
      <c r="J219" s="74"/>
      <c r="K219" s="74"/>
      <c r="L219" s="74"/>
      <c r="M219" s="74"/>
      <c r="N219" s="74"/>
      <c r="O219" s="74"/>
      <c r="P219" s="74"/>
      <c r="Q219" s="74"/>
      <c r="R219" s="74"/>
      <c r="S219" s="74"/>
    </row>
    <row r="220" spans="1:19" x14ac:dyDescent="0.55000000000000004">
      <c r="A220" s="74"/>
      <c r="B220" s="74"/>
      <c r="C220" s="74"/>
      <c r="D220" s="74"/>
      <c r="E220" s="100"/>
      <c r="F220" s="74"/>
      <c r="G220" s="100"/>
      <c r="H220" s="74"/>
      <c r="I220" s="74"/>
      <c r="J220" s="74"/>
      <c r="K220" s="74"/>
      <c r="L220" s="74"/>
      <c r="M220" s="74"/>
      <c r="N220" s="74"/>
      <c r="O220" s="74"/>
      <c r="P220" s="74"/>
      <c r="Q220" s="74"/>
      <c r="R220" s="74"/>
      <c r="S220" s="74"/>
    </row>
    <row r="221" spans="1:19" x14ac:dyDescent="0.55000000000000004">
      <c r="A221" s="74"/>
      <c r="B221" s="74"/>
      <c r="C221" s="74"/>
      <c r="D221" s="74"/>
      <c r="E221" s="100"/>
      <c r="F221" s="74"/>
      <c r="G221" s="100"/>
      <c r="H221" s="74"/>
      <c r="I221" s="74"/>
      <c r="J221" s="74"/>
      <c r="K221" s="74"/>
      <c r="L221" s="74"/>
      <c r="M221" s="74"/>
      <c r="N221" s="74"/>
      <c r="O221" s="74"/>
      <c r="P221" s="74"/>
      <c r="Q221" s="74"/>
      <c r="R221" s="74"/>
      <c r="S221" s="74"/>
    </row>
    <row r="222" spans="1:19" x14ac:dyDescent="0.55000000000000004">
      <c r="A222" s="74"/>
      <c r="B222" s="74"/>
      <c r="C222" s="74"/>
      <c r="D222" s="74"/>
      <c r="E222" s="100"/>
      <c r="F222" s="74"/>
      <c r="G222" s="100"/>
      <c r="H222" s="74"/>
      <c r="I222" s="74"/>
      <c r="J222" s="74"/>
      <c r="K222" s="74"/>
      <c r="L222" s="74"/>
      <c r="M222" s="74"/>
      <c r="N222" s="74"/>
      <c r="O222" s="74"/>
      <c r="P222" s="74"/>
      <c r="Q222" s="74"/>
      <c r="R222" s="74"/>
      <c r="S222" s="74"/>
    </row>
    <row r="223" spans="1:19" x14ac:dyDescent="0.55000000000000004">
      <c r="A223" s="74"/>
      <c r="B223" s="74"/>
      <c r="C223" s="74"/>
      <c r="D223" s="74"/>
      <c r="E223" s="100"/>
      <c r="F223" s="74"/>
      <c r="G223" s="100"/>
      <c r="H223" s="74"/>
      <c r="I223" s="74"/>
      <c r="J223" s="74"/>
      <c r="K223" s="74"/>
      <c r="L223" s="74"/>
      <c r="M223" s="74"/>
      <c r="N223" s="74"/>
      <c r="O223" s="74"/>
      <c r="P223" s="74"/>
      <c r="Q223" s="74"/>
      <c r="R223" s="74"/>
      <c r="S223" s="74"/>
    </row>
    <row r="224" spans="1:19" x14ac:dyDescent="0.55000000000000004">
      <c r="A224" s="74"/>
      <c r="B224" s="74"/>
      <c r="C224" s="74"/>
      <c r="D224" s="74"/>
      <c r="E224" s="100"/>
      <c r="F224" s="74"/>
      <c r="G224" s="100"/>
      <c r="H224" s="74"/>
      <c r="I224" s="74"/>
      <c r="J224" s="74"/>
      <c r="K224" s="74"/>
      <c r="L224" s="74"/>
      <c r="M224" s="74"/>
      <c r="N224" s="74"/>
      <c r="O224" s="74"/>
      <c r="P224" s="74"/>
      <c r="Q224" s="74"/>
      <c r="R224" s="74"/>
      <c r="S224" s="74"/>
    </row>
    <row r="225" spans="1:19" x14ac:dyDescent="0.55000000000000004">
      <c r="A225" s="74"/>
      <c r="B225" s="74"/>
      <c r="C225" s="74"/>
      <c r="D225" s="74"/>
      <c r="E225" s="100"/>
      <c r="F225" s="74"/>
      <c r="G225" s="100"/>
      <c r="H225" s="74"/>
      <c r="I225" s="74"/>
      <c r="J225" s="74"/>
      <c r="K225" s="74"/>
      <c r="L225" s="74"/>
      <c r="M225" s="74"/>
      <c r="N225" s="74"/>
      <c r="O225" s="74"/>
      <c r="P225" s="74"/>
      <c r="Q225" s="74"/>
      <c r="R225" s="74"/>
      <c r="S225" s="74"/>
    </row>
    <row r="226" spans="1:19" x14ac:dyDescent="0.55000000000000004">
      <c r="A226" s="74"/>
      <c r="B226" s="74"/>
      <c r="C226" s="74"/>
      <c r="D226" s="74"/>
      <c r="E226" s="100"/>
      <c r="F226" s="74"/>
      <c r="G226" s="100"/>
      <c r="H226" s="74"/>
      <c r="I226" s="74"/>
      <c r="J226" s="74"/>
      <c r="K226" s="74"/>
      <c r="L226" s="74"/>
      <c r="M226" s="74"/>
      <c r="N226" s="74"/>
      <c r="O226" s="74"/>
      <c r="P226" s="74"/>
      <c r="Q226" s="74"/>
      <c r="R226" s="74"/>
      <c r="S226" s="74"/>
    </row>
    <row r="227" spans="1:19" x14ac:dyDescent="0.55000000000000004">
      <c r="A227" s="74"/>
      <c r="B227" s="74"/>
      <c r="C227" s="74"/>
      <c r="D227" s="74"/>
      <c r="E227" s="100"/>
      <c r="F227" s="74"/>
      <c r="G227" s="100"/>
      <c r="H227" s="74"/>
      <c r="I227" s="74"/>
      <c r="J227" s="74"/>
      <c r="K227" s="74"/>
      <c r="L227" s="74"/>
      <c r="M227" s="74"/>
      <c r="N227" s="74"/>
      <c r="O227" s="74"/>
      <c r="P227" s="74"/>
      <c r="Q227" s="74"/>
      <c r="R227" s="74"/>
      <c r="S227" s="74"/>
    </row>
    <row r="228" spans="1:19" x14ac:dyDescent="0.55000000000000004">
      <c r="A228" s="74"/>
      <c r="B228" s="74"/>
      <c r="C228" s="74"/>
      <c r="D228" s="74"/>
      <c r="E228" s="100"/>
      <c r="F228" s="74"/>
      <c r="G228" s="100"/>
      <c r="H228" s="74"/>
      <c r="I228" s="74"/>
      <c r="J228" s="74"/>
      <c r="K228" s="74"/>
      <c r="L228" s="74"/>
      <c r="M228" s="74"/>
      <c r="N228" s="74"/>
      <c r="O228" s="74"/>
      <c r="P228" s="74"/>
      <c r="Q228" s="74"/>
      <c r="R228" s="74"/>
      <c r="S228" s="74"/>
    </row>
    <row r="229" spans="1:19" x14ac:dyDescent="0.55000000000000004">
      <c r="A229" s="74"/>
      <c r="B229" s="74"/>
      <c r="C229" s="74"/>
      <c r="D229" s="74"/>
      <c r="E229" s="100"/>
      <c r="F229" s="74"/>
      <c r="G229" s="100"/>
      <c r="H229" s="74"/>
      <c r="I229" s="74"/>
      <c r="J229" s="74"/>
      <c r="K229" s="74"/>
      <c r="L229" s="74"/>
      <c r="M229" s="74"/>
      <c r="N229" s="74"/>
      <c r="O229" s="74"/>
      <c r="P229" s="74"/>
      <c r="Q229" s="74"/>
      <c r="R229" s="74"/>
      <c r="S229" s="74"/>
    </row>
    <row r="230" spans="1:19" x14ac:dyDescent="0.55000000000000004">
      <c r="A230" s="74"/>
      <c r="B230" s="74"/>
      <c r="C230" s="74"/>
      <c r="D230" s="74"/>
      <c r="E230" s="100"/>
      <c r="F230" s="74"/>
      <c r="G230" s="100"/>
      <c r="H230" s="74"/>
      <c r="I230" s="74"/>
      <c r="J230" s="74"/>
      <c r="K230" s="74"/>
      <c r="L230" s="74"/>
      <c r="M230" s="74"/>
      <c r="N230" s="74"/>
      <c r="O230" s="74"/>
      <c r="P230" s="74"/>
      <c r="Q230" s="74"/>
      <c r="R230" s="74"/>
      <c r="S230" s="74"/>
    </row>
    <row r="231" spans="1:19" x14ac:dyDescent="0.55000000000000004">
      <c r="A231" s="74"/>
      <c r="B231" s="74"/>
      <c r="C231" s="74"/>
      <c r="D231" s="74"/>
      <c r="E231" s="100"/>
      <c r="F231" s="74"/>
      <c r="G231" s="100"/>
      <c r="H231" s="74"/>
      <c r="I231" s="74"/>
      <c r="J231" s="74"/>
      <c r="K231" s="74"/>
      <c r="L231" s="74"/>
      <c r="M231" s="74"/>
      <c r="N231" s="74"/>
      <c r="O231" s="74"/>
      <c r="P231" s="74"/>
      <c r="Q231" s="74"/>
      <c r="R231" s="74"/>
      <c r="S231" s="74"/>
    </row>
    <row r="232" spans="1:19" x14ac:dyDescent="0.55000000000000004">
      <c r="A232" s="74"/>
      <c r="B232" s="74"/>
      <c r="C232" s="74"/>
      <c r="D232" s="74"/>
      <c r="E232" s="100"/>
      <c r="F232" s="74"/>
      <c r="G232" s="100"/>
      <c r="H232" s="74"/>
      <c r="I232" s="74"/>
      <c r="J232" s="74"/>
      <c r="K232" s="74"/>
      <c r="L232" s="74"/>
      <c r="M232" s="74"/>
      <c r="N232" s="74"/>
      <c r="O232" s="74"/>
      <c r="P232" s="74"/>
      <c r="Q232" s="74"/>
      <c r="R232" s="74"/>
      <c r="S232" s="74"/>
    </row>
    <row r="233" spans="1:19" x14ac:dyDescent="0.55000000000000004">
      <c r="A233" s="74"/>
      <c r="B233" s="74"/>
      <c r="C233" s="74"/>
      <c r="D233" s="74"/>
      <c r="E233" s="100"/>
      <c r="F233" s="74"/>
      <c r="G233" s="100"/>
      <c r="H233" s="74"/>
      <c r="I233" s="74"/>
      <c r="J233" s="74"/>
      <c r="K233" s="74"/>
      <c r="L233" s="74"/>
      <c r="M233" s="74"/>
      <c r="N233" s="74"/>
      <c r="O233" s="74"/>
      <c r="P233" s="74"/>
      <c r="Q233" s="74"/>
      <c r="R233" s="74"/>
      <c r="S233" s="74"/>
    </row>
    <row r="234" spans="1:19" x14ac:dyDescent="0.55000000000000004">
      <c r="A234" s="74"/>
      <c r="B234" s="74"/>
      <c r="C234" s="74"/>
      <c r="D234" s="74"/>
      <c r="E234" s="100"/>
      <c r="F234" s="74"/>
      <c r="G234" s="100"/>
      <c r="H234" s="74"/>
      <c r="I234" s="74"/>
      <c r="J234" s="74"/>
      <c r="K234" s="74"/>
      <c r="L234" s="74"/>
      <c r="M234" s="74"/>
      <c r="N234" s="74"/>
      <c r="O234" s="74"/>
      <c r="P234" s="74"/>
      <c r="Q234" s="74"/>
      <c r="R234" s="74"/>
      <c r="S234" s="74"/>
    </row>
    <row r="235" spans="1:19" x14ac:dyDescent="0.55000000000000004">
      <c r="A235" s="74"/>
      <c r="B235" s="74"/>
      <c r="C235" s="74"/>
      <c r="D235" s="74"/>
      <c r="E235" s="100"/>
      <c r="F235" s="74"/>
      <c r="G235" s="100"/>
      <c r="H235" s="74"/>
      <c r="I235" s="74"/>
      <c r="J235" s="74"/>
      <c r="K235" s="74"/>
      <c r="L235" s="74"/>
      <c r="M235" s="74"/>
      <c r="N235" s="74"/>
      <c r="O235" s="74"/>
      <c r="P235" s="74"/>
      <c r="Q235" s="74"/>
      <c r="R235" s="74"/>
      <c r="S235" s="74"/>
    </row>
    <row r="236" spans="1:19" x14ac:dyDescent="0.55000000000000004">
      <c r="A236" s="74"/>
      <c r="B236" s="74"/>
      <c r="C236" s="74"/>
      <c r="D236" s="74"/>
      <c r="E236" s="100"/>
      <c r="F236" s="74"/>
      <c r="G236" s="100"/>
      <c r="H236" s="74"/>
      <c r="I236" s="74"/>
      <c r="J236" s="74"/>
      <c r="K236" s="74"/>
      <c r="L236" s="74"/>
      <c r="M236" s="74"/>
      <c r="N236" s="74"/>
      <c r="O236" s="74"/>
      <c r="P236" s="74"/>
      <c r="Q236" s="74"/>
      <c r="R236" s="74"/>
      <c r="S236" s="74"/>
    </row>
    <row r="237" spans="1:19" x14ac:dyDescent="0.55000000000000004">
      <c r="A237" s="74"/>
      <c r="B237" s="74"/>
      <c r="C237" s="74"/>
      <c r="D237" s="74"/>
      <c r="E237" s="100"/>
      <c r="F237" s="74"/>
      <c r="G237" s="100"/>
      <c r="H237" s="74"/>
      <c r="I237" s="74"/>
      <c r="J237" s="74"/>
      <c r="K237" s="74"/>
      <c r="L237" s="74"/>
      <c r="M237" s="74"/>
      <c r="N237" s="74"/>
      <c r="O237" s="74"/>
      <c r="P237" s="74"/>
      <c r="Q237" s="74"/>
      <c r="R237" s="74"/>
      <c r="S237" s="74"/>
    </row>
    <row r="238" spans="1:19" x14ac:dyDescent="0.55000000000000004">
      <c r="A238" s="74"/>
      <c r="B238" s="74"/>
      <c r="C238" s="74"/>
      <c r="D238" s="74"/>
      <c r="E238" s="100"/>
      <c r="F238" s="74"/>
      <c r="G238" s="100"/>
      <c r="H238" s="74"/>
      <c r="I238" s="74"/>
      <c r="J238" s="74"/>
      <c r="K238" s="74"/>
      <c r="L238" s="74"/>
      <c r="M238" s="74"/>
      <c r="N238" s="74"/>
      <c r="O238" s="74"/>
      <c r="P238" s="74"/>
      <c r="Q238" s="74"/>
      <c r="R238" s="74"/>
      <c r="S238" s="74"/>
    </row>
    <row r="239" spans="1:19" x14ac:dyDescent="0.55000000000000004">
      <c r="A239" s="74"/>
      <c r="B239" s="74"/>
      <c r="C239" s="74"/>
      <c r="D239" s="74"/>
      <c r="E239" s="100"/>
      <c r="F239" s="74"/>
      <c r="G239" s="100"/>
      <c r="H239" s="74"/>
      <c r="I239" s="74"/>
      <c r="J239" s="74"/>
      <c r="K239" s="74"/>
      <c r="L239" s="74"/>
      <c r="M239" s="74"/>
      <c r="N239" s="74"/>
      <c r="O239" s="74"/>
      <c r="P239" s="74"/>
      <c r="Q239" s="74"/>
      <c r="R239" s="74"/>
      <c r="S239" s="74"/>
    </row>
    <row r="240" spans="1:19" x14ac:dyDescent="0.55000000000000004">
      <c r="A240" s="74"/>
      <c r="B240" s="74"/>
      <c r="C240" s="74"/>
      <c r="D240" s="74"/>
      <c r="E240" s="100"/>
      <c r="F240" s="74"/>
      <c r="G240" s="100"/>
      <c r="H240" s="74"/>
      <c r="I240" s="74"/>
      <c r="J240" s="74"/>
      <c r="K240" s="74"/>
      <c r="L240" s="74"/>
      <c r="M240" s="74"/>
      <c r="N240" s="74"/>
      <c r="O240" s="74"/>
      <c r="P240" s="74"/>
      <c r="Q240" s="74"/>
      <c r="R240" s="74"/>
      <c r="S240" s="74"/>
    </row>
    <row r="241" spans="1:19" x14ac:dyDescent="0.55000000000000004">
      <c r="A241" s="74"/>
      <c r="B241" s="74"/>
      <c r="C241" s="74"/>
      <c r="D241" s="74"/>
      <c r="E241" s="100"/>
      <c r="F241" s="74"/>
      <c r="G241" s="100"/>
      <c r="H241" s="74"/>
      <c r="I241" s="74"/>
      <c r="J241" s="74"/>
      <c r="K241" s="74"/>
      <c r="L241" s="74"/>
      <c r="M241" s="74"/>
      <c r="N241" s="74"/>
      <c r="O241" s="74"/>
      <c r="P241" s="74"/>
      <c r="Q241" s="74"/>
      <c r="R241" s="74"/>
      <c r="S241" s="74"/>
    </row>
    <row r="242" spans="1:19" x14ac:dyDescent="0.55000000000000004">
      <c r="A242" s="74"/>
      <c r="B242" s="74"/>
      <c r="C242" s="74"/>
      <c r="D242" s="74"/>
      <c r="E242" s="100"/>
      <c r="F242" s="74"/>
      <c r="G242" s="100"/>
      <c r="H242" s="74"/>
      <c r="I242" s="74"/>
      <c r="J242" s="74"/>
      <c r="K242" s="74"/>
      <c r="L242" s="74"/>
      <c r="M242" s="74"/>
      <c r="N242" s="74"/>
      <c r="O242" s="74"/>
      <c r="P242" s="74"/>
      <c r="Q242" s="74"/>
      <c r="R242" s="74"/>
      <c r="S242" s="74"/>
    </row>
    <row r="243" spans="1:19" x14ac:dyDescent="0.55000000000000004">
      <c r="A243" s="74"/>
      <c r="B243" s="74"/>
      <c r="C243" s="74"/>
      <c r="D243" s="74"/>
      <c r="E243" s="100"/>
      <c r="F243" s="74"/>
      <c r="G243" s="100"/>
      <c r="H243" s="74"/>
      <c r="I243" s="74"/>
      <c r="J243" s="74"/>
      <c r="K243" s="74"/>
      <c r="L243" s="74"/>
      <c r="M243" s="74"/>
      <c r="N243" s="74"/>
      <c r="O243" s="74"/>
      <c r="P243" s="74"/>
      <c r="Q243" s="74"/>
      <c r="R243" s="74"/>
      <c r="S243" s="74"/>
    </row>
    <row r="244" spans="1:19" x14ac:dyDescent="0.55000000000000004">
      <c r="A244" s="74"/>
      <c r="B244" s="74"/>
      <c r="C244" s="74"/>
      <c r="D244" s="74"/>
      <c r="E244" s="100"/>
      <c r="F244" s="74"/>
      <c r="G244" s="100"/>
      <c r="H244" s="74"/>
      <c r="I244" s="74"/>
      <c r="J244" s="74"/>
      <c r="K244" s="74"/>
      <c r="L244" s="74"/>
      <c r="M244" s="74"/>
      <c r="N244" s="74"/>
      <c r="O244" s="74"/>
      <c r="P244" s="74"/>
      <c r="Q244" s="74"/>
      <c r="R244" s="74"/>
      <c r="S244" s="74"/>
    </row>
    <row r="245" spans="1:19" x14ac:dyDescent="0.55000000000000004">
      <c r="A245" s="74"/>
      <c r="B245" s="74"/>
      <c r="C245" s="74"/>
      <c r="D245" s="74"/>
      <c r="E245" s="100"/>
      <c r="F245" s="74"/>
      <c r="G245" s="100"/>
      <c r="H245" s="74"/>
      <c r="I245" s="74"/>
      <c r="J245" s="74"/>
      <c r="K245" s="74"/>
      <c r="L245" s="74"/>
      <c r="M245" s="74"/>
      <c r="N245" s="74"/>
      <c r="O245" s="74"/>
      <c r="P245" s="74"/>
      <c r="Q245" s="74"/>
      <c r="R245" s="74"/>
      <c r="S245" s="74"/>
    </row>
    <row r="246" spans="1:19" x14ac:dyDescent="0.55000000000000004">
      <c r="A246" s="74"/>
      <c r="B246" s="74"/>
      <c r="C246" s="74"/>
      <c r="D246" s="74"/>
      <c r="E246" s="100"/>
      <c r="F246" s="74"/>
      <c r="G246" s="100"/>
      <c r="H246" s="74"/>
      <c r="I246" s="74"/>
      <c r="J246" s="74"/>
      <c r="K246" s="74"/>
      <c r="L246" s="74"/>
      <c r="M246" s="74"/>
      <c r="N246" s="74"/>
      <c r="O246" s="74"/>
      <c r="P246" s="74"/>
      <c r="Q246" s="74"/>
      <c r="R246" s="74"/>
      <c r="S246" s="74"/>
    </row>
    <row r="247" spans="1:19" x14ac:dyDescent="0.55000000000000004">
      <c r="A247" s="74"/>
      <c r="B247" s="74"/>
      <c r="C247" s="74"/>
      <c r="D247" s="74"/>
      <c r="E247" s="100"/>
      <c r="F247" s="74"/>
      <c r="G247" s="100"/>
      <c r="H247" s="74"/>
      <c r="I247" s="74"/>
      <c r="J247" s="74"/>
      <c r="K247" s="74"/>
      <c r="L247" s="74"/>
      <c r="M247" s="74"/>
      <c r="N247" s="74"/>
      <c r="O247" s="74"/>
      <c r="P247" s="74"/>
      <c r="Q247" s="74"/>
      <c r="R247" s="74"/>
      <c r="S247" s="74"/>
    </row>
    <row r="248" spans="1:19" x14ac:dyDescent="0.55000000000000004">
      <c r="A248" s="74"/>
      <c r="B248" s="74"/>
      <c r="C248" s="74"/>
      <c r="D248" s="74"/>
      <c r="E248" s="100"/>
      <c r="F248" s="74"/>
      <c r="G248" s="100"/>
      <c r="H248" s="74"/>
      <c r="I248" s="74"/>
      <c r="J248" s="74"/>
      <c r="K248" s="74"/>
      <c r="L248" s="74"/>
      <c r="M248" s="74"/>
      <c r="N248" s="74"/>
      <c r="O248" s="74"/>
      <c r="P248" s="74"/>
      <c r="Q248" s="74"/>
      <c r="R248" s="74"/>
      <c r="S248" s="74"/>
    </row>
    <row r="249" spans="1:19" x14ac:dyDescent="0.55000000000000004">
      <c r="A249" s="74"/>
      <c r="B249" s="74"/>
      <c r="C249" s="74"/>
      <c r="D249" s="74"/>
      <c r="E249" s="100"/>
      <c r="F249" s="74"/>
      <c r="G249" s="100"/>
      <c r="H249" s="74"/>
      <c r="I249" s="74"/>
      <c r="J249" s="74"/>
      <c r="K249" s="74"/>
      <c r="L249" s="74"/>
      <c r="M249" s="74"/>
      <c r="N249" s="74"/>
      <c r="O249" s="74"/>
      <c r="P249" s="74"/>
      <c r="Q249" s="74"/>
      <c r="R249" s="74"/>
      <c r="S249" s="74"/>
    </row>
    <row r="250" spans="1:19" x14ac:dyDescent="0.55000000000000004">
      <c r="A250" s="74"/>
      <c r="B250" s="74"/>
      <c r="C250" s="74"/>
      <c r="D250" s="74"/>
      <c r="E250" s="100"/>
      <c r="F250" s="74"/>
      <c r="G250" s="100"/>
      <c r="H250" s="74"/>
      <c r="I250" s="74"/>
      <c r="J250" s="74"/>
      <c r="K250" s="74"/>
      <c r="L250" s="74"/>
      <c r="M250" s="74"/>
      <c r="N250" s="74"/>
      <c r="O250" s="74"/>
      <c r="P250" s="74"/>
      <c r="Q250" s="74"/>
      <c r="R250" s="74"/>
      <c r="S250" s="74"/>
    </row>
    <row r="251" spans="1:19" x14ac:dyDescent="0.55000000000000004">
      <c r="A251" s="74"/>
      <c r="B251" s="74"/>
      <c r="C251" s="74"/>
      <c r="D251" s="74"/>
      <c r="E251" s="100"/>
      <c r="F251" s="74"/>
      <c r="G251" s="100"/>
      <c r="H251" s="74"/>
      <c r="I251" s="74"/>
      <c r="J251" s="74"/>
      <c r="K251" s="74"/>
      <c r="L251" s="74"/>
      <c r="M251" s="74"/>
      <c r="N251" s="74"/>
      <c r="O251" s="74"/>
      <c r="P251" s="74"/>
      <c r="Q251" s="74"/>
      <c r="R251" s="74"/>
      <c r="S251" s="74"/>
    </row>
    <row r="252" spans="1:19" x14ac:dyDescent="0.55000000000000004">
      <c r="A252" s="74"/>
      <c r="B252" s="74"/>
      <c r="C252" s="74"/>
      <c r="D252" s="74"/>
      <c r="E252" s="100"/>
      <c r="F252" s="74"/>
      <c r="G252" s="100"/>
      <c r="H252" s="74"/>
      <c r="I252" s="74"/>
      <c r="J252" s="74"/>
      <c r="K252" s="74"/>
      <c r="L252" s="74"/>
      <c r="M252" s="74"/>
      <c r="N252" s="74"/>
      <c r="O252" s="74"/>
      <c r="P252" s="74"/>
      <c r="Q252" s="74"/>
      <c r="R252" s="74"/>
      <c r="S252" s="74"/>
    </row>
    <row r="253" spans="1:19" x14ac:dyDescent="0.55000000000000004">
      <c r="A253" s="74"/>
      <c r="B253" s="74"/>
      <c r="C253" s="74"/>
      <c r="D253" s="74"/>
      <c r="E253" s="100"/>
      <c r="F253" s="74"/>
      <c r="G253" s="100"/>
      <c r="H253" s="74"/>
      <c r="I253" s="74"/>
      <c r="J253" s="74"/>
      <c r="K253" s="74"/>
      <c r="L253" s="74"/>
      <c r="M253" s="74"/>
      <c r="N253" s="74"/>
      <c r="O253" s="74"/>
      <c r="P253" s="74"/>
      <c r="Q253" s="74"/>
      <c r="R253" s="74"/>
      <c r="S253" s="74"/>
    </row>
    <row r="254" spans="1:19" x14ac:dyDescent="0.55000000000000004">
      <c r="A254" s="74"/>
      <c r="B254" s="74"/>
      <c r="C254" s="74"/>
      <c r="D254" s="74"/>
      <c r="E254" s="100"/>
      <c r="F254" s="74"/>
      <c r="G254" s="100"/>
      <c r="H254" s="74"/>
      <c r="I254" s="74"/>
      <c r="J254" s="74"/>
      <c r="K254" s="74"/>
      <c r="L254" s="74"/>
      <c r="M254" s="74"/>
      <c r="N254" s="74"/>
      <c r="O254" s="74"/>
      <c r="P254" s="74"/>
      <c r="Q254" s="74"/>
      <c r="R254" s="74"/>
      <c r="S254" s="74"/>
    </row>
    <row r="255" spans="1:19" x14ac:dyDescent="0.55000000000000004">
      <c r="A255" s="74"/>
      <c r="B255" s="74"/>
      <c r="C255" s="74"/>
      <c r="D255" s="74"/>
      <c r="E255" s="100"/>
      <c r="F255" s="74"/>
      <c r="G255" s="100"/>
      <c r="H255" s="74"/>
      <c r="I255" s="74"/>
      <c r="J255" s="74"/>
      <c r="K255" s="74"/>
      <c r="L255" s="74"/>
      <c r="M255" s="74"/>
      <c r="N255" s="74"/>
      <c r="O255" s="74"/>
      <c r="P255" s="74"/>
      <c r="Q255" s="74"/>
      <c r="R255" s="74"/>
      <c r="S255" s="74"/>
    </row>
    <row r="256" spans="1:19" x14ac:dyDescent="0.55000000000000004">
      <c r="A256" s="74"/>
      <c r="B256" s="74"/>
      <c r="C256" s="74"/>
      <c r="D256" s="74"/>
      <c r="E256" s="100"/>
      <c r="F256" s="74"/>
      <c r="G256" s="100"/>
      <c r="H256" s="74"/>
      <c r="I256" s="74"/>
      <c r="J256" s="74"/>
      <c r="K256" s="74"/>
      <c r="L256" s="74"/>
      <c r="M256" s="74"/>
      <c r="N256" s="74"/>
      <c r="O256" s="74"/>
      <c r="P256" s="74"/>
      <c r="Q256" s="74"/>
      <c r="R256" s="74"/>
      <c r="S256" s="74"/>
    </row>
    <row r="257" spans="1:19" x14ac:dyDescent="0.55000000000000004">
      <c r="A257" s="74"/>
      <c r="B257" s="74"/>
      <c r="C257" s="74"/>
      <c r="D257" s="74"/>
      <c r="E257" s="100"/>
      <c r="F257" s="74"/>
      <c r="G257" s="100"/>
      <c r="H257" s="74"/>
      <c r="I257" s="74"/>
      <c r="J257" s="74"/>
      <c r="K257" s="74"/>
      <c r="L257" s="74"/>
      <c r="M257" s="74"/>
      <c r="N257" s="74"/>
      <c r="O257" s="74"/>
      <c r="P257" s="74"/>
      <c r="Q257" s="74"/>
      <c r="R257" s="74"/>
      <c r="S257" s="74"/>
    </row>
    <row r="258" spans="1:19" x14ac:dyDescent="0.55000000000000004">
      <c r="A258" s="74"/>
      <c r="B258" s="74"/>
      <c r="C258" s="74"/>
      <c r="D258" s="74"/>
      <c r="E258" s="100"/>
      <c r="F258" s="74"/>
      <c r="G258" s="100"/>
      <c r="H258" s="74"/>
      <c r="I258" s="74"/>
      <c r="J258" s="74"/>
      <c r="K258" s="74"/>
      <c r="L258" s="74"/>
      <c r="M258" s="74"/>
      <c r="N258" s="74"/>
      <c r="O258" s="74"/>
      <c r="P258" s="74"/>
      <c r="Q258" s="74"/>
      <c r="R258" s="74"/>
      <c r="S258" s="74"/>
    </row>
    <row r="259" spans="1:19" x14ac:dyDescent="0.55000000000000004">
      <c r="A259" s="74"/>
      <c r="B259" s="74"/>
      <c r="C259" s="74"/>
      <c r="D259" s="74"/>
      <c r="E259" s="100"/>
      <c r="F259" s="74"/>
      <c r="G259" s="100"/>
      <c r="H259" s="74"/>
      <c r="I259" s="74"/>
      <c r="J259" s="74"/>
      <c r="K259" s="74"/>
      <c r="L259" s="74"/>
      <c r="M259" s="74"/>
      <c r="N259" s="74"/>
      <c r="O259" s="74"/>
      <c r="P259" s="74"/>
      <c r="Q259" s="74"/>
      <c r="R259" s="74"/>
      <c r="S259" s="74"/>
    </row>
    <row r="260" spans="1:19" x14ac:dyDescent="0.55000000000000004">
      <c r="A260" s="74"/>
      <c r="B260" s="74"/>
      <c r="C260" s="74"/>
      <c r="D260" s="74"/>
      <c r="E260" s="100"/>
      <c r="F260" s="74"/>
      <c r="G260" s="100"/>
      <c r="H260" s="74"/>
      <c r="I260" s="74"/>
      <c r="J260" s="74"/>
      <c r="K260" s="74"/>
      <c r="L260" s="74"/>
      <c r="M260" s="74"/>
      <c r="N260" s="74"/>
      <c r="O260" s="74"/>
      <c r="P260" s="74"/>
      <c r="Q260" s="74"/>
      <c r="R260" s="74"/>
      <c r="S260" s="74"/>
    </row>
    <row r="261" spans="1:19" x14ac:dyDescent="0.55000000000000004">
      <c r="A261" s="74"/>
      <c r="B261" s="74"/>
      <c r="C261" s="74"/>
      <c r="D261" s="74"/>
      <c r="E261" s="100"/>
      <c r="F261" s="74"/>
      <c r="G261" s="100"/>
      <c r="H261" s="74"/>
      <c r="I261" s="74"/>
      <c r="J261" s="74"/>
      <c r="K261" s="74"/>
      <c r="L261" s="74"/>
      <c r="M261" s="74"/>
      <c r="N261" s="74"/>
      <c r="O261" s="74"/>
      <c r="P261" s="74"/>
      <c r="Q261" s="74"/>
      <c r="R261" s="74"/>
      <c r="S261" s="74"/>
    </row>
    <row r="262" spans="1:19" x14ac:dyDescent="0.55000000000000004">
      <c r="A262" s="74"/>
      <c r="B262" s="74"/>
      <c r="C262" s="74"/>
      <c r="D262" s="74"/>
      <c r="E262" s="100"/>
      <c r="F262" s="74"/>
      <c r="G262" s="100"/>
      <c r="H262" s="74"/>
      <c r="I262" s="74"/>
      <c r="J262" s="74"/>
      <c r="K262" s="74"/>
      <c r="L262" s="74"/>
      <c r="M262" s="74"/>
      <c r="N262" s="74"/>
      <c r="O262" s="74"/>
      <c r="P262" s="74"/>
      <c r="Q262" s="74"/>
      <c r="R262" s="74"/>
      <c r="S262" s="74"/>
    </row>
    <row r="263" spans="1:19" x14ac:dyDescent="0.55000000000000004">
      <c r="A263" s="74"/>
      <c r="B263" s="74"/>
      <c r="C263" s="74"/>
      <c r="D263" s="74"/>
      <c r="E263" s="100"/>
      <c r="F263" s="74"/>
      <c r="G263" s="100"/>
      <c r="H263" s="74"/>
      <c r="I263" s="74"/>
      <c r="J263" s="74"/>
      <c r="K263" s="74"/>
      <c r="L263" s="74"/>
      <c r="M263" s="74"/>
      <c r="N263" s="74"/>
      <c r="O263" s="74"/>
      <c r="P263" s="74"/>
      <c r="Q263" s="74"/>
      <c r="R263" s="74"/>
      <c r="S263" s="74"/>
    </row>
    <row r="264" spans="1:19" x14ac:dyDescent="0.55000000000000004">
      <c r="A264" s="74"/>
      <c r="B264" s="74"/>
      <c r="C264" s="74"/>
      <c r="D264" s="74"/>
      <c r="E264" s="100"/>
      <c r="F264" s="74"/>
      <c r="G264" s="100"/>
      <c r="H264" s="74"/>
      <c r="I264" s="74"/>
      <c r="J264" s="74"/>
      <c r="K264" s="74"/>
      <c r="L264" s="74"/>
      <c r="M264" s="74"/>
      <c r="N264" s="74"/>
      <c r="O264" s="74"/>
      <c r="P264" s="74"/>
      <c r="Q264" s="74"/>
      <c r="R264" s="74"/>
      <c r="S264" s="74"/>
    </row>
    <row r="265" spans="1:19" x14ac:dyDescent="0.55000000000000004">
      <c r="A265" s="74"/>
      <c r="B265" s="74"/>
      <c r="C265" s="74"/>
      <c r="D265" s="74"/>
      <c r="E265" s="100"/>
      <c r="F265" s="74"/>
      <c r="G265" s="100"/>
      <c r="H265" s="74"/>
      <c r="I265" s="74"/>
      <c r="J265" s="74"/>
      <c r="K265" s="74"/>
      <c r="L265" s="74"/>
      <c r="M265" s="74"/>
      <c r="N265" s="74"/>
      <c r="O265" s="74"/>
      <c r="P265" s="74"/>
      <c r="Q265" s="74"/>
      <c r="R265" s="74"/>
      <c r="S265" s="74"/>
    </row>
    <row r="266" spans="1:19" x14ac:dyDescent="0.55000000000000004">
      <c r="A266" s="74"/>
      <c r="B266" s="74"/>
      <c r="C266" s="74"/>
      <c r="D266" s="74"/>
      <c r="E266" s="100"/>
      <c r="F266" s="74"/>
      <c r="G266" s="100"/>
      <c r="H266" s="74"/>
      <c r="I266" s="74"/>
      <c r="J266" s="74"/>
      <c r="K266" s="74"/>
      <c r="L266" s="74"/>
      <c r="M266" s="74"/>
      <c r="N266" s="74"/>
      <c r="O266" s="74"/>
      <c r="P266" s="74"/>
      <c r="Q266" s="74"/>
      <c r="R266" s="74"/>
      <c r="S266" s="74"/>
    </row>
    <row r="267" spans="1:19" x14ac:dyDescent="0.55000000000000004">
      <c r="A267" s="74"/>
      <c r="B267" s="74"/>
      <c r="C267" s="74"/>
      <c r="D267" s="74"/>
      <c r="E267" s="100"/>
      <c r="F267" s="74"/>
      <c r="G267" s="100"/>
      <c r="H267" s="74"/>
      <c r="I267" s="74"/>
      <c r="J267" s="74"/>
      <c r="K267" s="74"/>
      <c r="L267" s="74"/>
      <c r="M267" s="74"/>
      <c r="N267" s="74"/>
      <c r="O267" s="74"/>
      <c r="P267" s="74"/>
      <c r="Q267" s="74"/>
      <c r="R267" s="74"/>
      <c r="S267" s="74"/>
    </row>
    <row r="268" spans="1:19" x14ac:dyDescent="0.55000000000000004">
      <c r="A268" s="74"/>
      <c r="B268" s="74"/>
      <c r="C268" s="74"/>
      <c r="D268" s="74"/>
      <c r="E268" s="100"/>
      <c r="F268" s="74"/>
      <c r="G268" s="100"/>
      <c r="H268" s="74"/>
      <c r="I268" s="74"/>
      <c r="J268" s="74"/>
      <c r="K268" s="74"/>
      <c r="L268" s="74"/>
      <c r="M268" s="74"/>
      <c r="N268" s="74"/>
      <c r="O268" s="74"/>
      <c r="P268" s="74"/>
      <c r="Q268" s="74"/>
      <c r="R268" s="74"/>
      <c r="S268" s="74"/>
    </row>
    <row r="269" spans="1:19" x14ac:dyDescent="0.55000000000000004">
      <c r="A269" s="74"/>
      <c r="B269" s="74"/>
      <c r="C269" s="74"/>
      <c r="D269" s="74"/>
      <c r="E269" s="100"/>
      <c r="F269" s="74"/>
      <c r="G269" s="100"/>
      <c r="H269" s="74"/>
      <c r="I269" s="74"/>
      <c r="J269" s="74"/>
      <c r="K269" s="74"/>
      <c r="L269" s="74"/>
      <c r="M269" s="74"/>
      <c r="N269" s="74"/>
      <c r="O269" s="74"/>
      <c r="P269" s="74"/>
      <c r="Q269" s="74"/>
      <c r="R269" s="74"/>
      <c r="S269" s="74"/>
    </row>
    <row r="270" spans="1:19" x14ac:dyDescent="0.55000000000000004">
      <c r="A270" s="74"/>
      <c r="B270" s="74"/>
      <c r="C270" s="74"/>
      <c r="D270" s="74"/>
      <c r="E270" s="100"/>
      <c r="F270" s="74"/>
      <c r="G270" s="100"/>
      <c r="H270" s="74"/>
      <c r="I270" s="74"/>
      <c r="J270" s="74"/>
      <c r="K270" s="74"/>
      <c r="L270" s="74"/>
      <c r="M270" s="74"/>
      <c r="N270" s="74"/>
      <c r="O270" s="74"/>
      <c r="P270" s="74"/>
      <c r="Q270" s="74"/>
      <c r="R270" s="74"/>
      <c r="S270" s="74"/>
    </row>
    <row r="271" spans="1:19" x14ac:dyDescent="0.55000000000000004">
      <c r="A271" s="74"/>
      <c r="B271" s="74"/>
      <c r="C271" s="74"/>
      <c r="D271" s="74"/>
      <c r="E271" s="100"/>
      <c r="F271" s="74"/>
      <c r="G271" s="100"/>
      <c r="H271" s="74"/>
      <c r="I271" s="74"/>
      <c r="J271" s="74"/>
      <c r="K271" s="74"/>
      <c r="L271" s="74"/>
      <c r="M271" s="74"/>
      <c r="N271" s="74"/>
      <c r="O271" s="74"/>
      <c r="P271" s="74"/>
      <c r="Q271" s="74"/>
      <c r="R271" s="74"/>
      <c r="S271" s="74"/>
    </row>
    <row r="272" spans="1:19" x14ac:dyDescent="0.55000000000000004">
      <c r="A272" s="74"/>
      <c r="B272" s="74"/>
      <c r="C272" s="74"/>
      <c r="D272" s="74"/>
      <c r="E272" s="100"/>
      <c r="F272" s="74"/>
      <c r="G272" s="100"/>
      <c r="H272" s="74"/>
      <c r="I272" s="74"/>
      <c r="J272" s="74"/>
      <c r="K272" s="74"/>
      <c r="L272" s="74"/>
      <c r="M272" s="74"/>
      <c r="N272" s="74"/>
      <c r="O272" s="74"/>
      <c r="P272" s="74"/>
      <c r="Q272" s="74"/>
      <c r="R272" s="74"/>
      <c r="S272" s="74"/>
    </row>
    <row r="273" spans="1:19" x14ac:dyDescent="0.55000000000000004">
      <c r="A273" s="74"/>
      <c r="B273" s="74"/>
      <c r="C273" s="74"/>
      <c r="D273" s="74"/>
      <c r="E273" s="100"/>
      <c r="F273" s="74"/>
      <c r="G273" s="100"/>
      <c r="H273" s="74"/>
      <c r="I273" s="74"/>
      <c r="J273" s="74"/>
      <c r="K273" s="74"/>
      <c r="L273" s="74"/>
      <c r="M273" s="74"/>
      <c r="N273" s="74"/>
      <c r="O273" s="74"/>
      <c r="P273" s="74"/>
      <c r="Q273" s="74"/>
      <c r="R273" s="74"/>
      <c r="S273" s="74"/>
    </row>
    <row r="274" spans="1:19" x14ac:dyDescent="0.55000000000000004">
      <c r="A274" s="74"/>
      <c r="B274" s="74"/>
      <c r="C274" s="74"/>
      <c r="D274" s="74"/>
      <c r="E274" s="100"/>
      <c r="F274" s="74"/>
      <c r="G274" s="100"/>
      <c r="H274" s="74"/>
      <c r="I274" s="74"/>
      <c r="J274" s="74"/>
      <c r="K274" s="74"/>
      <c r="L274" s="74"/>
      <c r="M274" s="74"/>
      <c r="N274" s="74"/>
      <c r="O274" s="74"/>
      <c r="P274" s="74"/>
      <c r="Q274" s="74"/>
      <c r="R274" s="74"/>
      <c r="S274" s="74"/>
    </row>
    <row r="275" spans="1:19" x14ac:dyDescent="0.55000000000000004">
      <c r="A275" s="74"/>
      <c r="B275" s="74"/>
      <c r="C275" s="74"/>
      <c r="D275" s="74"/>
      <c r="E275" s="100"/>
      <c r="F275" s="74"/>
      <c r="G275" s="100"/>
      <c r="H275" s="74"/>
      <c r="I275" s="74"/>
      <c r="J275" s="74"/>
      <c r="K275" s="74"/>
      <c r="L275" s="74"/>
      <c r="M275" s="74"/>
      <c r="N275" s="74"/>
      <c r="O275" s="74"/>
      <c r="P275" s="74"/>
      <c r="Q275" s="74"/>
      <c r="R275" s="74"/>
      <c r="S275" s="74"/>
    </row>
    <row r="276" spans="1:19" x14ac:dyDescent="0.55000000000000004">
      <c r="A276" s="74"/>
      <c r="B276" s="74"/>
      <c r="C276" s="74"/>
      <c r="D276" s="74"/>
      <c r="E276" s="100"/>
      <c r="F276" s="74"/>
      <c r="G276" s="100"/>
      <c r="H276" s="74"/>
      <c r="I276" s="74"/>
      <c r="J276" s="74"/>
      <c r="K276" s="74"/>
      <c r="L276" s="74"/>
      <c r="M276" s="74"/>
      <c r="N276" s="74"/>
      <c r="O276" s="74"/>
      <c r="P276" s="74"/>
      <c r="Q276" s="74"/>
      <c r="R276" s="74"/>
      <c r="S276" s="74"/>
    </row>
    <row r="277" spans="1:19" x14ac:dyDescent="0.55000000000000004">
      <c r="A277" s="74"/>
      <c r="B277" s="74"/>
      <c r="C277" s="74"/>
      <c r="D277" s="74"/>
      <c r="E277" s="100"/>
      <c r="F277" s="74"/>
      <c r="G277" s="100"/>
      <c r="H277" s="74"/>
      <c r="I277" s="74"/>
      <c r="J277" s="74"/>
      <c r="K277" s="74"/>
      <c r="L277" s="74"/>
      <c r="M277" s="74"/>
      <c r="N277" s="74"/>
      <c r="O277" s="74"/>
      <c r="P277" s="74"/>
      <c r="Q277" s="74"/>
      <c r="R277" s="74"/>
      <c r="S277" s="74"/>
    </row>
    <row r="278" spans="1:19" x14ac:dyDescent="0.55000000000000004">
      <c r="A278" s="74"/>
      <c r="B278" s="74"/>
      <c r="C278" s="74"/>
      <c r="D278" s="74"/>
      <c r="E278" s="100"/>
      <c r="F278" s="74"/>
      <c r="G278" s="100"/>
      <c r="H278" s="74"/>
      <c r="I278" s="74"/>
      <c r="J278" s="74"/>
      <c r="K278" s="74"/>
      <c r="L278" s="74"/>
      <c r="M278" s="74"/>
      <c r="N278" s="74"/>
      <c r="O278" s="74"/>
      <c r="P278" s="74"/>
      <c r="Q278" s="74"/>
      <c r="R278" s="74"/>
      <c r="S278" s="74"/>
    </row>
    <row r="279" spans="1:19" x14ac:dyDescent="0.55000000000000004">
      <c r="A279" s="74"/>
      <c r="B279" s="74"/>
      <c r="C279" s="74"/>
      <c r="D279" s="74"/>
      <c r="E279" s="100"/>
      <c r="F279" s="74"/>
      <c r="G279" s="100"/>
      <c r="H279" s="74"/>
      <c r="I279" s="74"/>
      <c r="J279" s="74"/>
      <c r="K279" s="74"/>
      <c r="L279" s="74"/>
      <c r="M279" s="74"/>
      <c r="N279" s="74"/>
      <c r="O279" s="74"/>
      <c r="P279" s="74"/>
      <c r="Q279" s="74"/>
      <c r="R279" s="74"/>
      <c r="S279" s="74"/>
    </row>
    <row r="280" spans="1:19" x14ac:dyDescent="0.55000000000000004">
      <c r="A280" s="74"/>
      <c r="B280" s="74"/>
      <c r="C280" s="74"/>
      <c r="D280" s="74"/>
      <c r="E280" s="100"/>
      <c r="F280" s="74"/>
      <c r="G280" s="100"/>
      <c r="H280" s="74"/>
      <c r="I280" s="74"/>
      <c r="J280" s="74"/>
      <c r="K280" s="74"/>
      <c r="L280" s="74"/>
      <c r="M280" s="74"/>
      <c r="N280" s="74"/>
      <c r="O280" s="74"/>
      <c r="P280" s="74"/>
      <c r="Q280" s="74"/>
      <c r="R280" s="74"/>
      <c r="S280" s="74"/>
    </row>
    <row r="281" spans="1:19" x14ac:dyDescent="0.55000000000000004">
      <c r="A281" s="74"/>
      <c r="B281" s="74"/>
      <c r="C281" s="74"/>
      <c r="D281" s="74"/>
      <c r="E281" s="100"/>
      <c r="F281" s="74"/>
      <c r="G281" s="100"/>
      <c r="H281" s="74"/>
      <c r="I281" s="74"/>
      <c r="J281" s="74"/>
      <c r="K281" s="74"/>
      <c r="L281" s="74"/>
      <c r="M281" s="74"/>
      <c r="N281" s="74"/>
      <c r="O281" s="74"/>
      <c r="P281" s="74"/>
      <c r="Q281" s="74"/>
      <c r="R281" s="74"/>
      <c r="S281" s="74"/>
    </row>
    <row r="282" spans="1:19" x14ac:dyDescent="0.55000000000000004">
      <c r="A282" s="74"/>
      <c r="B282" s="74"/>
      <c r="C282" s="74"/>
      <c r="D282" s="74"/>
      <c r="E282" s="100"/>
      <c r="F282" s="74"/>
      <c r="G282" s="100"/>
      <c r="H282" s="74"/>
      <c r="I282" s="74"/>
      <c r="J282" s="74"/>
      <c r="K282" s="74"/>
      <c r="L282" s="74"/>
      <c r="M282" s="74"/>
      <c r="N282" s="74"/>
      <c r="O282" s="74"/>
      <c r="P282" s="74"/>
      <c r="Q282" s="74"/>
      <c r="R282" s="74"/>
      <c r="S282" s="74"/>
    </row>
    <row r="283" spans="1:19" x14ac:dyDescent="0.55000000000000004">
      <c r="A283" s="74"/>
      <c r="B283" s="74"/>
      <c r="C283" s="74"/>
      <c r="D283" s="74"/>
      <c r="E283" s="100"/>
      <c r="F283" s="74"/>
      <c r="G283" s="100"/>
      <c r="H283" s="74"/>
      <c r="I283" s="74"/>
      <c r="J283" s="74"/>
      <c r="K283" s="74"/>
      <c r="L283" s="74"/>
      <c r="M283" s="74"/>
      <c r="N283" s="74"/>
      <c r="O283" s="74"/>
      <c r="P283" s="74"/>
      <c r="Q283" s="74"/>
      <c r="R283" s="74"/>
      <c r="S283" s="74"/>
    </row>
    <row r="284" spans="1:19" x14ac:dyDescent="0.55000000000000004">
      <c r="A284" s="74"/>
      <c r="B284" s="74"/>
      <c r="C284" s="74"/>
      <c r="D284" s="74"/>
      <c r="E284" s="100"/>
      <c r="F284" s="74"/>
      <c r="G284" s="100"/>
      <c r="H284" s="74"/>
      <c r="I284" s="74"/>
      <c r="J284" s="74"/>
      <c r="K284" s="74"/>
      <c r="L284" s="74"/>
      <c r="M284" s="74"/>
      <c r="N284" s="74"/>
      <c r="O284" s="74"/>
      <c r="P284" s="74"/>
      <c r="Q284" s="74"/>
      <c r="R284" s="74"/>
      <c r="S284" s="74"/>
    </row>
    <row r="285" spans="1:19" x14ac:dyDescent="0.55000000000000004">
      <c r="A285" s="74"/>
      <c r="B285" s="74"/>
      <c r="C285" s="74"/>
      <c r="D285" s="74"/>
      <c r="E285" s="100"/>
      <c r="F285" s="74"/>
      <c r="G285" s="100"/>
      <c r="H285" s="74"/>
      <c r="I285" s="74"/>
      <c r="J285" s="74"/>
      <c r="K285" s="74"/>
      <c r="L285" s="74"/>
      <c r="M285" s="74"/>
      <c r="N285" s="74"/>
      <c r="O285" s="74"/>
      <c r="P285" s="74"/>
      <c r="Q285" s="74"/>
      <c r="R285" s="74"/>
      <c r="S285" s="74"/>
    </row>
    <row r="286" spans="1:19" x14ac:dyDescent="0.55000000000000004">
      <c r="A286" s="74"/>
      <c r="B286" s="74"/>
      <c r="C286" s="74"/>
      <c r="D286" s="74"/>
      <c r="E286" s="100"/>
      <c r="F286" s="74"/>
      <c r="G286" s="100"/>
      <c r="H286" s="74"/>
      <c r="I286" s="74"/>
      <c r="J286" s="74"/>
      <c r="K286" s="74"/>
      <c r="L286" s="74"/>
      <c r="M286" s="74"/>
      <c r="N286" s="74"/>
      <c r="O286" s="74"/>
      <c r="P286" s="74"/>
      <c r="Q286" s="74"/>
      <c r="R286" s="74"/>
      <c r="S286" s="74"/>
    </row>
    <row r="287" spans="1:19" x14ac:dyDescent="0.55000000000000004">
      <c r="A287" s="74"/>
      <c r="B287" s="74"/>
      <c r="C287" s="74"/>
      <c r="D287" s="74"/>
      <c r="E287" s="100"/>
      <c r="F287" s="74"/>
      <c r="G287" s="100"/>
      <c r="H287" s="74"/>
      <c r="I287" s="74"/>
      <c r="J287" s="74"/>
      <c r="K287" s="74"/>
      <c r="L287" s="74"/>
      <c r="M287" s="74"/>
      <c r="N287" s="74"/>
      <c r="O287" s="74"/>
      <c r="P287" s="74"/>
      <c r="Q287" s="74"/>
      <c r="R287" s="74"/>
      <c r="S287" s="74"/>
    </row>
    <row r="288" spans="1:19" x14ac:dyDescent="0.55000000000000004">
      <c r="A288" s="74"/>
      <c r="B288" s="74"/>
      <c r="C288" s="74"/>
      <c r="D288" s="74"/>
      <c r="E288" s="100"/>
      <c r="F288" s="74"/>
      <c r="G288" s="100"/>
      <c r="H288" s="74"/>
      <c r="I288" s="74"/>
      <c r="J288" s="74"/>
      <c r="K288" s="74"/>
      <c r="L288" s="74"/>
      <c r="M288" s="74"/>
      <c r="N288" s="74"/>
      <c r="O288" s="74"/>
      <c r="P288" s="74"/>
      <c r="Q288" s="74"/>
      <c r="R288" s="74"/>
      <c r="S288" s="74"/>
    </row>
    <row r="289" spans="1:19" x14ac:dyDescent="0.55000000000000004">
      <c r="A289" s="74"/>
      <c r="B289" s="74"/>
      <c r="C289" s="74"/>
      <c r="D289" s="74"/>
      <c r="E289" s="100"/>
      <c r="F289" s="74"/>
      <c r="G289" s="100"/>
      <c r="H289" s="74"/>
      <c r="I289" s="74"/>
      <c r="J289" s="74"/>
      <c r="K289" s="74"/>
      <c r="L289" s="74"/>
      <c r="M289" s="74"/>
      <c r="N289" s="74"/>
      <c r="O289" s="74"/>
      <c r="P289" s="74"/>
      <c r="Q289" s="74"/>
      <c r="R289" s="74"/>
      <c r="S289" s="74"/>
    </row>
    <row r="290" spans="1:19" x14ac:dyDescent="0.55000000000000004">
      <c r="A290" s="74"/>
      <c r="B290" s="74"/>
      <c r="C290" s="74"/>
      <c r="D290" s="74"/>
      <c r="E290" s="100"/>
      <c r="F290" s="74"/>
      <c r="G290" s="100"/>
      <c r="H290" s="74"/>
      <c r="I290" s="74"/>
      <c r="J290" s="74"/>
      <c r="K290" s="74"/>
      <c r="L290" s="74"/>
      <c r="M290" s="74"/>
      <c r="N290" s="74"/>
      <c r="O290" s="74"/>
      <c r="P290" s="74"/>
      <c r="Q290" s="74"/>
      <c r="R290" s="74"/>
      <c r="S290" s="74"/>
    </row>
    <row r="291" spans="1:19" x14ac:dyDescent="0.55000000000000004">
      <c r="A291" s="74"/>
      <c r="B291" s="74"/>
      <c r="C291" s="74"/>
      <c r="D291" s="74"/>
      <c r="E291" s="100"/>
      <c r="F291" s="74"/>
      <c r="G291" s="100"/>
      <c r="H291" s="74"/>
      <c r="I291" s="74"/>
      <c r="J291" s="74"/>
      <c r="K291" s="74"/>
      <c r="L291" s="74"/>
      <c r="M291" s="74"/>
      <c r="N291" s="74"/>
      <c r="O291" s="74"/>
      <c r="P291" s="74"/>
      <c r="Q291" s="74"/>
      <c r="R291" s="74"/>
      <c r="S291" s="74"/>
    </row>
    <row r="292" spans="1:19" x14ac:dyDescent="0.55000000000000004">
      <c r="A292" s="74"/>
      <c r="B292" s="74"/>
      <c r="C292" s="74"/>
      <c r="D292" s="74"/>
      <c r="E292" s="100"/>
      <c r="F292" s="74"/>
      <c r="G292" s="100"/>
      <c r="H292" s="74"/>
      <c r="I292" s="74"/>
      <c r="J292" s="74"/>
      <c r="K292" s="74"/>
      <c r="L292" s="74"/>
      <c r="M292" s="74"/>
      <c r="N292" s="74"/>
      <c r="O292" s="74"/>
      <c r="P292" s="74"/>
      <c r="Q292" s="74"/>
      <c r="R292" s="74"/>
      <c r="S292" s="74"/>
    </row>
    <row r="293" spans="1:19" x14ac:dyDescent="0.55000000000000004">
      <c r="A293" s="74"/>
      <c r="B293" s="74"/>
      <c r="C293" s="74"/>
      <c r="D293" s="74"/>
      <c r="E293" s="100"/>
      <c r="F293" s="74"/>
      <c r="G293" s="100"/>
      <c r="H293" s="74"/>
      <c r="I293" s="74"/>
      <c r="J293" s="74"/>
      <c r="K293" s="74"/>
      <c r="L293" s="74"/>
      <c r="M293" s="74"/>
      <c r="N293" s="74"/>
      <c r="O293" s="74"/>
      <c r="P293" s="74"/>
      <c r="Q293" s="74"/>
      <c r="R293" s="74"/>
      <c r="S293" s="74"/>
    </row>
    <row r="294" spans="1:19" x14ac:dyDescent="0.55000000000000004">
      <c r="A294" s="74"/>
      <c r="B294" s="74"/>
      <c r="C294" s="74"/>
      <c r="D294" s="74"/>
      <c r="E294" s="100"/>
      <c r="F294" s="74"/>
      <c r="G294" s="100"/>
      <c r="H294" s="74"/>
      <c r="I294" s="74"/>
      <c r="J294" s="74"/>
      <c r="K294" s="74"/>
      <c r="L294" s="74"/>
      <c r="M294" s="74"/>
      <c r="N294" s="74"/>
      <c r="O294" s="74"/>
      <c r="P294" s="74"/>
      <c r="Q294" s="74"/>
      <c r="R294" s="74"/>
      <c r="S294" s="74"/>
    </row>
    <row r="295" spans="1:19" x14ac:dyDescent="0.55000000000000004">
      <c r="A295" s="74"/>
      <c r="B295" s="74"/>
      <c r="C295" s="74"/>
      <c r="D295" s="74"/>
      <c r="E295" s="100"/>
      <c r="F295" s="74"/>
      <c r="G295" s="100"/>
      <c r="H295" s="74"/>
      <c r="I295" s="74"/>
      <c r="J295" s="74"/>
      <c r="K295" s="74"/>
      <c r="L295" s="74"/>
      <c r="M295" s="74"/>
      <c r="N295" s="74"/>
      <c r="O295" s="74"/>
      <c r="P295" s="74"/>
      <c r="Q295" s="74"/>
      <c r="R295" s="74"/>
      <c r="S295" s="74"/>
    </row>
    <row r="296" spans="1:19" x14ac:dyDescent="0.55000000000000004">
      <c r="A296" s="74"/>
      <c r="B296" s="74"/>
      <c r="C296" s="74"/>
      <c r="D296" s="74"/>
      <c r="E296" s="100"/>
      <c r="F296" s="74"/>
      <c r="G296" s="100"/>
      <c r="H296" s="74"/>
      <c r="I296" s="74"/>
      <c r="J296" s="74"/>
      <c r="K296" s="74"/>
      <c r="L296" s="74"/>
      <c r="M296" s="74"/>
      <c r="N296" s="74"/>
      <c r="O296" s="74"/>
      <c r="P296" s="74"/>
      <c r="Q296" s="74"/>
      <c r="R296" s="74"/>
      <c r="S296" s="74"/>
    </row>
  </sheetData>
  <sheetProtection sheet="1" objects="1" scenarios="1"/>
  <mergeCells count="12">
    <mergeCell ref="I1:I3"/>
    <mergeCell ref="J1:N1"/>
    <mergeCell ref="O1:O3"/>
    <mergeCell ref="J2:J3"/>
    <mergeCell ref="K2:L2"/>
    <mergeCell ref="M2:N2"/>
    <mergeCell ref="H1:H3"/>
    <mergeCell ref="A1:A3"/>
    <mergeCell ref="B1:B3"/>
    <mergeCell ref="C1:C3"/>
    <mergeCell ref="D1:D3"/>
    <mergeCell ref="E1:G3"/>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05A9-1499-4B7F-B5A3-B2629B685B3D}">
  <sheetPr>
    <tabColor rgb="FF00B0F0"/>
  </sheetPr>
  <dimension ref="A1:P63"/>
  <sheetViews>
    <sheetView zoomScale="80" zoomScaleNormal="80" workbookViewId="0">
      <selection activeCell="A5" sqref="A5"/>
    </sheetView>
  </sheetViews>
  <sheetFormatPr defaultRowHeight="18" x14ac:dyDescent="0.55000000000000004"/>
  <cols>
    <col min="2" max="2" width="3.83203125" bestFit="1" customWidth="1"/>
    <col min="3" max="3" width="22.1640625" customWidth="1"/>
    <col min="4" max="4" width="16.25" bestFit="1" customWidth="1"/>
    <col min="5" max="5" width="11.33203125" style="75" bestFit="1" customWidth="1"/>
    <col min="6" max="6" width="3.33203125" bestFit="1" customWidth="1"/>
    <col min="7" max="7" width="11.33203125" style="75" bestFit="1" customWidth="1"/>
    <col min="8" max="9" width="4.83203125" bestFit="1" customWidth="1"/>
    <col min="10" max="10" width="5.33203125" bestFit="1" customWidth="1"/>
    <col min="11" max="12" width="4.83203125" bestFit="1" customWidth="1"/>
  </cols>
  <sheetData>
    <row r="1" spans="1:15" x14ac:dyDescent="0.55000000000000004">
      <c r="A1" s="220" t="s">
        <v>1236</v>
      </c>
      <c r="B1" s="223" t="s">
        <v>1267</v>
      </c>
      <c r="C1" s="171" t="s">
        <v>611</v>
      </c>
      <c r="D1" s="171" t="s">
        <v>579</v>
      </c>
      <c r="E1" s="226" t="s">
        <v>580</v>
      </c>
      <c r="F1" s="226"/>
      <c r="G1" s="226"/>
      <c r="H1" s="174" t="s">
        <v>593</v>
      </c>
      <c r="I1" s="174" t="s">
        <v>594</v>
      </c>
      <c r="J1" s="195" t="s">
        <v>614</v>
      </c>
      <c r="K1" s="195"/>
      <c r="L1" s="195"/>
      <c r="M1" s="195"/>
      <c r="N1" s="195"/>
      <c r="O1" s="229" t="s">
        <v>596</v>
      </c>
    </row>
    <row r="2" spans="1:15" x14ac:dyDescent="0.55000000000000004">
      <c r="A2" s="221"/>
      <c r="B2" s="224"/>
      <c r="C2" s="172"/>
      <c r="D2" s="172"/>
      <c r="E2" s="227"/>
      <c r="F2" s="227"/>
      <c r="G2" s="227"/>
      <c r="H2" s="175"/>
      <c r="I2" s="175"/>
      <c r="J2" s="205" t="s">
        <v>615</v>
      </c>
      <c r="K2" s="205" t="s">
        <v>588</v>
      </c>
      <c r="L2" s="205"/>
      <c r="M2" s="205" t="s">
        <v>589</v>
      </c>
      <c r="N2" s="205"/>
      <c r="O2" s="230"/>
    </row>
    <row r="3" spans="1:15" ht="22.5" thickBot="1" x14ac:dyDescent="0.6">
      <c r="A3" s="222"/>
      <c r="B3" s="225"/>
      <c r="C3" s="173"/>
      <c r="D3" s="173"/>
      <c r="E3" s="228"/>
      <c r="F3" s="228"/>
      <c r="G3" s="228"/>
      <c r="H3" s="176"/>
      <c r="I3" s="176"/>
      <c r="J3" s="206"/>
      <c r="K3" s="77" t="s">
        <v>586</v>
      </c>
      <c r="L3" s="77" t="s">
        <v>587</v>
      </c>
      <c r="M3" s="78" t="s">
        <v>590</v>
      </c>
      <c r="N3" s="78" t="s">
        <v>591</v>
      </c>
      <c r="O3" s="231"/>
    </row>
    <row r="4" spans="1:15" x14ac:dyDescent="0.55000000000000004">
      <c r="A4">
        <f>調査書１!B14</f>
        <v>1</v>
      </c>
      <c r="B4">
        <f>調査書１!C14</f>
        <v>1</v>
      </c>
      <c r="C4" t="str">
        <f>調査書１!D14</f>
        <v/>
      </c>
      <c r="D4" t="str">
        <f>調査書１!O14</f>
        <v/>
      </c>
      <c r="E4" s="75" t="str">
        <f>調査書１!S14</f>
        <v/>
      </c>
      <c r="F4" t="str">
        <f>調査書１!U14</f>
        <v>～</v>
      </c>
      <c r="G4" s="75" t="str">
        <f>調査書１!V14</f>
        <v/>
      </c>
      <c r="H4" t="str">
        <f>調査書１!X14</f>
        <v/>
      </c>
      <c r="I4" t="str">
        <f>調査書１!Z14</f>
        <v/>
      </c>
      <c r="J4" t="str">
        <f>調査書１!AB14</f>
        <v/>
      </c>
      <c r="K4" t="str">
        <f>調査書１!AE14</f>
        <v/>
      </c>
      <c r="L4" t="str">
        <f>調査書１!AG14</f>
        <v/>
      </c>
      <c r="M4" t="str">
        <f>調査書１!AI14</f>
        <v/>
      </c>
      <c r="N4" t="str">
        <f>調査書１!AL14</f>
        <v/>
      </c>
      <c r="O4" t="str">
        <f>調査書１!AO14</f>
        <v/>
      </c>
    </row>
    <row r="5" spans="1:15" x14ac:dyDescent="0.55000000000000004">
      <c r="A5" s="76">
        <f>調査書１!B15</f>
        <v>2</v>
      </c>
      <c r="B5" s="76">
        <f>調査書１!C15</f>
        <v>2</v>
      </c>
      <c r="C5" s="76" t="str">
        <f>調査書１!D15</f>
        <v/>
      </c>
      <c r="D5" s="76" t="str">
        <f>調査書１!O15</f>
        <v/>
      </c>
      <c r="E5" s="75" t="str">
        <f>調査書１!S15</f>
        <v/>
      </c>
      <c r="F5" s="76" t="str">
        <f>調査書１!U15</f>
        <v>～</v>
      </c>
      <c r="G5" s="75" t="str">
        <f>調査書１!V15</f>
        <v/>
      </c>
      <c r="H5" s="76" t="str">
        <f>調査書１!X15</f>
        <v/>
      </c>
      <c r="I5" s="76" t="str">
        <f>調査書１!Z15</f>
        <v/>
      </c>
      <c r="J5" s="76" t="str">
        <f>調査書１!AB15</f>
        <v/>
      </c>
      <c r="K5" s="76" t="str">
        <f>調査書１!AE15</f>
        <v/>
      </c>
      <c r="L5" s="76" t="str">
        <f>調査書１!AG15</f>
        <v/>
      </c>
      <c r="M5" s="76" t="str">
        <f>調査書１!AI15</f>
        <v/>
      </c>
      <c r="N5" s="76" t="str">
        <f>調査書１!AL15</f>
        <v/>
      </c>
      <c r="O5" s="76" t="str">
        <f>調査書１!AO15</f>
        <v/>
      </c>
    </row>
    <row r="6" spans="1:15" x14ac:dyDescent="0.55000000000000004">
      <c r="A6" s="76">
        <f>調査書１!B16</f>
        <v>3</v>
      </c>
      <c r="B6" s="76">
        <f>調査書１!C16</f>
        <v>3</v>
      </c>
      <c r="C6" s="76" t="str">
        <f>調査書１!D16</f>
        <v/>
      </c>
      <c r="D6" s="76" t="str">
        <f>調査書１!O16</f>
        <v/>
      </c>
      <c r="E6" s="75" t="str">
        <f>調査書１!S16</f>
        <v/>
      </c>
      <c r="F6" s="76" t="str">
        <f>調査書１!U16</f>
        <v>～</v>
      </c>
      <c r="G6" s="75" t="str">
        <f>調査書１!V16</f>
        <v/>
      </c>
      <c r="H6" s="76" t="str">
        <f>調査書１!X16</f>
        <v/>
      </c>
      <c r="I6" s="76" t="str">
        <f>調査書１!Z16</f>
        <v/>
      </c>
      <c r="J6" s="76" t="str">
        <f>調査書１!AB16</f>
        <v/>
      </c>
      <c r="K6" s="76" t="str">
        <f>調査書１!AE16</f>
        <v/>
      </c>
      <c r="L6" s="76" t="str">
        <f>調査書１!AG16</f>
        <v/>
      </c>
      <c r="M6" s="76" t="str">
        <f>調査書１!AI16</f>
        <v/>
      </c>
      <c r="N6" s="76" t="str">
        <f>調査書１!AL16</f>
        <v/>
      </c>
      <c r="O6" s="76" t="str">
        <f>調査書１!AO16</f>
        <v/>
      </c>
    </row>
    <row r="7" spans="1:15" x14ac:dyDescent="0.55000000000000004">
      <c r="A7" s="76">
        <f>調査書１!B17</f>
        <v>4</v>
      </c>
      <c r="B7" s="76">
        <f>調査書１!C17</f>
        <v>4</v>
      </c>
      <c r="C7" s="76" t="str">
        <f>調査書１!D17</f>
        <v/>
      </c>
      <c r="D7" s="76" t="str">
        <f>調査書１!O17</f>
        <v/>
      </c>
      <c r="E7" s="75" t="str">
        <f>調査書１!S17</f>
        <v/>
      </c>
      <c r="F7" s="76" t="str">
        <f>調査書１!U17</f>
        <v>～</v>
      </c>
      <c r="G7" s="75" t="str">
        <f>調査書１!V17</f>
        <v/>
      </c>
      <c r="H7" s="76" t="str">
        <f>調査書１!X17</f>
        <v/>
      </c>
      <c r="I7" s="76" t="str">
        <f>調査書１!Z17</f>
        <v/>
      </c>
      <c r="J7" s="76" t="str">
        <f>調査書１!AB17</f>
        <v/>
      </c>
      <c r="K7" s="76" t="str">
        <f>調査書１!AE17</f>
        <v/>
      </c>
      <c r="L7" s="76" t="str">
        <f>調査書１!AG17</f>
        <v/>
      </c>
      <c r="M7" s="76" t="str">
        <f>調査書１!AI17</f>
        <v/>
      </c>
      <c r="N7" s="76" t="str">
        <f>調査書１!AL17</f>
        <v/>
      </c>
      <c r="O7" s="76" t="str">
        <f>調査書１!AO17</f>
        <v/>
      </c>
    </row>
    <row r="8" spans="1:15" x14ac:dyDescent="0.55000000000000004">
      <c r="A8" s="76">
        <f>調査書１!B18</f>
        <v>5</v>
      </c>
      <c r="B8" s="76">
        <f>調査書１!C18</f>
        <v>5</v>
      </c>
      <c r="C8" s="76" t="str">
        <f>調査書１!D18</f>
        <v/>
      </c>
      <c r="D8" s="76" t="str">
        <f>調査書１!O18</f>
        <v/>
      </c>
      <c r="E8" s="75" t="str">
        <f>調査書１!S18</f>
        <v/>
      </c>
      <c r="F8" s="76" t="str">
        <f>調査書１!U18</f>
        <v>～</v>
      </c>
      <c r="G8" s="75" t="str">
        <f>調査書１!V18</f>
        <v/>
      </c>
      <c r="H8" s="76" t="str">
        <f>調査書１!X18</f>
        <v/>
      </c>
      <c r="I8" s="76" t="str">
        <f>調査書１!Z18</f>
        <v/>
      </c>
      <c r="J8" s="76" t="str">
        <f>調査書１!AB18</f>
        <v/>
      </c>
      <c r="K8" s="76" t="str">
        <f>調査書１!AE18</f>
        <v/>
      </c>
      <c r="L8" s="76" t="str">
        <f>調査書１!AG18</f>
        <v/>
      </c>
      <c r="M8" s="76" t="str">
        <f>調査書１!AI18</f>
        <v/>
      </c>
      <c r="N8" s="76" t="str">
        <f>調査書１!AL18</f>
        <v/>
      </c>
      <c r="O8" s="76" t="str">
        <f>調査書１!AO18</f>
        <v/>
      </c>
    </row>
    <row r="9" spans="1:15" x14ac:dyDescent="0.55000000000000004">
      <c r="A9" t="e">
        <f>'２'!B14</f>
        <v>#VALUE!</v>
      </c>
      <c r="B9">
        <f>'２'!C14</f>
        <v>6</v>
      </c>
      <c r="C9" t="str">
        <f>'２'!D14</f>
        <v/>
      </c>
      <c r="D9" t="str">
        <f>'２'!O14</f>
        <v/>
      </c>
      <c r="E9" s="75" t="str">
        <f>'２'!S14</f>
        <v/>
      </c>
      <c r="F9" t="str">
        <f>'２'!U14</f>
        <v>～</v>
      </c>
      <c r="G9" s="75" t="str">
        <f>'２'!V14</f>
        <v/>
      </c>
      <c r="H9" t="str">
        <f>'２'!X14</f>
        <v/>
      </c>
      <c r="I9" t="str">
        <f>'２'!Z14</f>
        <v/>
      </c>
      <c r="J9" t="str">
        <f>'２'!AB14</f>
        <v/>
      </c>
      <c r="K9" t="str">
        <f>'２'!AE14</f>
        <v/>
      </c>
      <c r="L9" t="str">
        <f>'２'!AG14</f>
        <v/>
      </c>
      <c r="M9" t="str">
        <f>'２'!AI14</f>
        <v/>
      </c>
      <c r="N9" t="str">
        <f>'２'!AL14</f>
        <v/>
      </c>
      <c r="O9" t="str">
        <f>'２'!AO14</f>
        <v/>
      </c>
    </row>
    <row r="10" spans="1:15" x14ac:dyDescent="0.55000000000000004">
      <c r="A10" s="76" t="e">
        <f>'２'!B15</f>
        <v>#VALUE!</v>
      </c>
      <c r="B10" s="76">
        <f>'２'!C15</f>
        <v>7</v>
      </c>
      <c r="C10" s="76" t="str">
        <f>'２'!D15</f>
        <v/>
      </c>
      <c r="D10" s="76" t="str">
        <f>'２'!O15</f>
        <v/>
      </c>
      <c r="E10" s="75" t="str">
        <f>'２'!S15</f>
        <v/>
      </c>
      <c r="F10" s="76" t="str">
        <f>'２'!U15</f>
        <v>～</v>
      </c>
      <c r="G10" s="75" t="str">
        <f>'２'!V15</f>
        <v/>
      </c>
      <c r="H10" s="76" t="str">
        <f>'２'!X15</f>
        <v/>
      </c>
      <c r="I10" s="76" t="str">
        <f>'２'!Z15</f>
        <v/>
      </c>
      <c r="J10" s="76" t="str">
        <f>'２'!AB15</f>
        <v/>
      </c>
      <c r="K10" s="76" t="str">
        <f>'２'!AE15</f>
        <v/>
      </c>
      <c r="L10" s="76" t="str">
        <f>'２'!AG15</f>
        <v/>
      </c>
      <c r="M10" s="76" t="str">
        <f>'２'!AI15</f>
        <v/>
      </c>
      <c r="N10" s="76" t="str">
        <f>'２'!AL15</f>
        <v/>
      </c>
      <c r="O10" s="76" t="str">
        <f>'２'!AO15</f>
        <v/>
      </c>
    </row>
    <row r="11" spans="1:15" x14ac:dyDescent="0.55000000000000004">
      <c r="A11" s="76" t="e">
        <f>'２'!B16</f>
        <v>#VALUE!</v>
      </c>
      <c r="B11" s="76">
        <f>'２'!C16</f>
        <v>8</v>
      </c>
      <c r="C11" s="76" t="str">
        <f>'２'!D16</f>
        <v/>
      </c>
      <c r="D11" s="76" t="str">
        <f>'２'!O16</f>
        <v/>
      </c>
      <c r="E11" s="75" t="str">
        <f>'２'!S16</f>
        <v/>
      </c>
      <c r="F11" s="76" t="str">
        <f>'２'!U16</f>
        <v>～</v>
      </c>
      <c r="G11" s="75" t="str">
        <f>'２'!V16</f>
        <v/>
      </c>
      <c r="H11" s="76" t="str">
        <f>'２'!X16</f>
        <v/>
      </c>
      <c r="I11" s="76" t="str">
        <f>'２'!Z16</f>
        <v/>
      </c>
      <c r="J11" s="76" t="str">
        <f>'２'!AB16</f>
        <v/>
      </c>
      <c r="K11" s="76" t="str">
        <f>'２'!AE16</f>
        <v/>
      </c>
      <c r="L11" s="76" t="str">
        <f>'２'!AG16</f>
        <v/>
      </c>
      <c r="M11" s="76" t="str">
        <f>'２'!AI16</f>
        <v/>
      </c>
      <c r="N11" s="76" t="str">
        <f>'２'!AL16</f>
        <v/>
      </c>
      <c r="O11" s="76" t="str">
        <f>'２'!AO16</f>
        <v/>
      </c>
    </row>
    <row r="12" spans="1:15" x14ac:dyDescent="0.55000000000000004">
      <c r="A12" s="76" t="e">
        <f>'２'!B17</f>
        <v>#VALUE!</v>
      </c>
      <c r="B12" s="76">
        <f>'２'!C17</f>
        <v>9</v>
      </c>
      <c r="C12" s="76" t="str">
        <f>'２'!D17</f>
        <v/>
      </c>
      <c r="D12" s="76" t="str">
        <f>'２'!O17</f>
        <v/>
      </c>
      <c r="E12" s="75" t="str">
        <f>'２'!S17</f>
        <v/>
      </c>
      <c r="F12" s="76" t="str">
        <f>'２'!U17</f>
        <v>～</v>
      </c>
      <c r="G12" s="75" t="str">
        <f>'２'!V17</f>
        <v/>
      </c>
      <c r="H12" s="76" t="str">
        <f>'２'!X17</f>
        <v/>
      </c>
      <c r="I12" s="76" t="str">
        <f>'２'!Z17</f>
        <v/>
      </c>
      <c r="J12" s="76" t="str">
        <f>'２'!AB17</f>
        <v/>
      </c>
      <c r="K12" s="76" t="str">
        <f>'２'!AE17</f>
        <v/>
      </c>
      <c r="L12" s="76" t="str">
        <f>'２'!AG17</f>
        <v/>
      </c>
      <c r="M12" s="76" t="str">
        <f>'２'!AI17</f>
        <v/>
      </c>
      <c r="N12" s="76" t="str">
        <f>'２'!AL17</f>
        <v/>
      </c>
      <c r="O12" s="76" t="str">
        <f>'２'!AO17</f>
        <v/>
      </c>
    </row>
    <row r="13" spans="1:15" x14ac:dyDescent="0.55000000000000004">
      <c r="A13" s="76" t="e">
        <f>'２'!B18</f>
        <v>#VALUE!</v>
      </c>
      <c r="B13" s="76">
        <f>'２'!C18</f>
        <v>10</v>
      </c>
      <c r="C13" s="76" t="str">
        <f>'２'!D18</f>
        <v/>
      </c>
      <c r="D13" s="76" t="str">
        <f>'２'!O18</f>
        <v/>
      </c>
      <c r="E13" s="75" t="str">
        <f>'２'!S18</f>
        <v/>
      </c>
      <c r="F13" s="76" t="str">
        <f>'２'!U18</f>
        <v>～</v>
      </c>
      <c r="G13" s="75" t="str">
        <f>'２'!V18</f>
        <v/>
      </c>
      <c r="H13" s="76" t="str">
        <f>'２'!X18</f>
        <v/>
      </c>
      <c r="I13" s="76" t="str">
        <f>'２'!Z18</f>
        <v/>
      </c>
      <c r="J13" s="76" t="str">
        <f>'２'!AB18</f>
        <v/>
      </c>
      <c r="K13" s="76" t="str">
        <f>'２'!AE18</f>
        <v/>
      </c>
      <c r="L13" s="76" t="str">
        <f>'２'!AG18</f>
        <v/>
      </c>
      <c r="M13" s="76" t="str">
        <f>'２'!AI18</f>
        <v/>
      </c>
      <c r="N13" s="76" t="str">
        <f>'２'!AL18</f>
        <v/>
      </c>
      <c r="O13" s="76" t="str">
        <f>'２'!AO18</f>
        <v/>
      </c>
    </row>
    <row r="14" spans="1:15" x14ac:dyDescent="0.55000000000000004">
      <c r="A14" s="76" t="e">
        <f>'３'!B14</f>
        <v>#VALUE!</v>
      </c>
      <c r="B14" s="76">
        <f>'３'!C14</f>
        <v>11</v>
      </c>
      <c r="C14" s="76" t="str">
        <f>'３'!D14</f>
        <v/>
      </c>
      <c r="D14" s="76" t="str">
        <f>'３'!O14</f>
        <v/>
      </c>
      <c r="E14" s="75" t="str">
        <f>'３'!S14</f>
        <v/>
      </c>
      <c r="F14" s="76" t="str">
        <f>'３'!U14</f>
        <v>～</v>
      </c>
      <c r="G14" s="75" t="str">
        <f>'３'!V14</f>
        <v/>
      </c>
      <c r="H14" s="76" t="str">
        <f>'３'!X14</f>
        <v/>
      </c>
      <c r="I14" s="76" t="str">
        <f>'３'!Z14</f>
        <v/>
      </c>
      <c r="J14" s="76" t="str">
        <f>'３'!AB14</f>
        <v/>
      </c>
      <c r="K14" s="76" t="str">
        <f>'３'!AE14</f>
        <v/>
      </c>
      <c r="L14" s="76" t="str">
        <f>'３'!AG14</f>
        <v/>
      </c>
      <c r="M14" s="76" t="str">
        <f>'３'!AI14</f>
        <v/>
      </c>
      <c r="N14" s="76" t="str">
        <f>'３'!AL14</f>
        <v/>
      </c>
      <c r="O14" s="76" t="str">
        <f>'３'!AO14</f>
        <v/>
      </c>
    </row>
    <row r="15" spans="1:15" x14ac:dyDescent="0.55000000000000004">
      <c r="A15" s="76" t="e">
        <f>'３'!B15</f>
        <v>#VALUE!</v>
      </c>
      <c r="B15" s="76">
        <f>'３'!C15</f>
        <v>12</v>
      </c>
      <c r="C15" s="76" t="str">
        <f>'３'!D15</f>
        <v/>
      </c>
      <c r="D15" s="76" t="str">
        <f>'３'!O15</f>
        <v/>
      </c>
      <c r="E15" s="75" t="str">
        <f>'３'!S15</f>
        <v/>
      </c>
      <c r="F15" s="76" t="str">
        <f>'３'!U15</f>
        <v>～</v>
      </c>
      <c r="G15" s="75" t="str">
        <f>'３'!V15</f>
        <v/>
      </c>
      <c r="H15" s="76" t="str">
        <f>'３'!X15</f>
        <v/>
      </c>
      <c r="I15" s="76" t="str">
        <f>'３'!Z15</f>
        <v/>
      </c>
      <c r="J15" s="76" t="str">
        <f>'３'!AB15</f>
        <v/>
      </c>
      <c r="K15" s="76" t="str">
        <f>'３'!AE15</f>
        <v/>
      </c>
      <c r="L15" s="76" t="str">
        <f>'３'!AG15</f>
        <v/>
      </c>
      <c r="M15" s="76" t="str">
        <f>'３'!AI15</f>
        <v/>
      </c>
      <c r="N15" s="76" t="str">
        <f>'３'!AL15</f>
        <v/>
      </c>
      <c r="O15" s="76" t="str">
        <f>'３'!AO15</f>
        <v/>
      </c>
    </row>
    <row r="16" spans="1:15" x14ac:dyDescent="0.55000000000000004">
      <c r="A16" s="76" t="e">
        <f>'３'!B16</f>
        <v>#VALUE!</v>
      </c>
      <c r="B16" s="76">
        <f>'３'!C16</f>
        <v>13</v>
      </c>
      <c r="C16" s="76" t="str">
        <f>'３'!D16</f>
        <v/>
      </c>
      <c r="D16" s="76" t="str">
        <f>'３'!O16</f>
        <v/>
      </c>
      <c r="E16" s="75" t="str">
        <f>'３'!S16</f>
        <v/>
      </c>
      <c r="F16" s="76" t="str">
        <f>'３'!U16</f>
        <v>～</v>
      </c>
      <c r="G16" s="75" t="str">
        <f>'３'!V16</f>
        <v/>
      </c>
      <c r="H16" s="76" t="str">
        <f>'３'!X16</f>
        <v/>
      </c>
      <c r="I16" s="76" t="str">
        <f>'３'!Z16</f>
        <v/>
      </c>
      <c r="J16" s="76" t="str">
        <f>'３'!AB16</f>
        <v/>
      </c>
      <c r="K16" s="76" t="str">
        <f>'３'!AE16</f>
        <v/>
      </c>
      <c r="L16" s="76" t="str">
        <f>'３'!AG16</f>
        <v/>
      </c>
      <c r="M16" s="76" t="str">
        <f>'３'!AI16</f>
        <v/>
      </c>
      <c r="N16" s="76" t="str">
        <f>'３'!AL16</f>
        <v/>
      </c>
      <c r="O16" s="76" t="str">
        <f>'３'!AO16</f>
        <v/>
      </c>
    </row>
    <row r="17" spans="1:15" x14ac:dyDescent="0.55000000000000004">
      <c r="A17" s="76" t="e">
        <f>'３'!B17</f>
        <v>#VALUE!</v>
      </c>
      <c r="B17" s="76">
        <f>'３'!C17</f>
        <v>14</v>
      </c>
      <c r="C17" s="76" t="str">
        <f>'３'!D17</f>
        <v/>
      </c>
      <c r="D17" s="76" t="str">
        <f>'３'!O17</f>
        <v/>
      </c>
      <c r="E17" s="75" t="str">
        <f>'３'!S17</f>
        <v/>
      </c>
      <c r="F17" s="76" t="str">
        <f>'３'!U17</f>
        <v>～</v>
      </c>
      <c r="G17" s="75" t="str">
        <f>'３'!V17</f>
        <v/>
      </c>
      <c r="H17" s="76" t="str">
        <f>'３'!X17</f>
        <v/>
      </c>
      <c r="I17" s="76" t="str">
        <f>'３'!Z17</f>
        <v/>
      </c>
      <c r="J17" s="76" t="str">
        <f>'３'!AB17</f>
        <v/>
      </c>
      <c r="K17" s="76" t="str">
        <f>'３'!AE17</f>
        <v/>
      </c>
      <c r="L17" s="76" t="str">
        <f>'３'!AG17</f>
        <v/>
      </c>
      <c r="M17" s="76" t="str">
        <f>'３'!AI17</f>
        <v/>
      </c>
      <c r="N17" s="76" t="str">
        <f>'３'!AL17</f>
        <v/>
      </c>
      <c r="O17" s="76" t="str">
        <f>'３'!AO17</f>
        <v/>
      </c>
    </row>
    <row r="18" spans="1:15" x14ac:dyDescent="0.55000000000000004">
      <c r="A18" s="76" t="e">
        <f>'３'!B18</f>
        <v>#VALUE!</v>
      </c>
      <c r="B18" s="76">
        <f>'３'!C18</f>
        <v>15</v>
      </c>
      <c r="C18" s="76" t="str">
        <f>'３'!D18</f>
        <v/>
      </c>
      <c r="D18" s="76" t="str">
        <f>'３'!O18</f>
        <v/>
      </c>
      <c r="E18" s="75" t="str">
        <f>'３'!S18</f>
        <v/>
      </c>
      <c r="F18" s="76" t="str">
        <f>'３'!U18</f>
        <v>～</v>
      </c>
      <c r="G18" s="75" t="str">
        <f>'３'!V18</f>
        <v/>
      </c>
      <c r="H18" s="76" t="str">
        <f>'３'!X18</f>
        <v/>
      </c>
      <c r="I18" s="76" t="str">
        <f>'３'!Z18</f>
        <v/>
      </c>
      <c r="J18" s="76" t="str">
        <f>'３'!AB18</f>
        <v/>
      </c>
      <c r="K18" s="76" t="str">
        <f>'３'!AE18</f>
        <v/>
      </c>
      <c r="L18" s="76" t="str">
        <f>'３'!AG18</f>
        <v/>
      </c>
      <c r="M18" s="76" t="str">
        <f>'３'!AI18</f>
        <v/>
      </c>
      <c r="N18" s="76" t="str">
        <f>'３'!AL18</f>
        <v/>
      </c>
      <c r="O18" s="76" t="str">
        <f>'３'!AO18</f>
        <v/>
      </c>
    </row>
    <row r="19" spans="1:15" x14ac:dyDescent="0.55000000000000004">
      <c r="A19" s="76" t="e">
        <f>'４'!B14</f>
        <v>#VALUE!</v>
      </c>
      <c r="B19" s="76">
        <f>'４'!C14</f>
        <v>16</v>
      </c>
      <c r="C19" s="76" t="str">
        <f>'４'!D14</f>
        <v/>
      </c>
      <c r="D19" s="76" t="str">
        <f>'４'!O14</f>
        <v/>
      </c>
      <c r="E19" s="75" t="str">
        <f>'４'!S14</f>
        <v/>
      </c>
      <c r="F19" s="76" t="str">
        <f>'４'!U14</f>
        <v>～</v>
      </c>
      <c r="G19" s="75" t="str">
        <f>'４'!V14</f>
        <v/>
      </c>
      <c r="H19" s="76" t="str">
        <f>'４'!X14</f>
        <v/>
      </c>
      <c r="I19" s="76" t="str">
        <f>'４'!Z14</f>
        <v/>
      </c>
      <c r="J19" s="76" t="str">
        <f>'４'!AB14</f>
        <v/>
      </c>
      <c r="K19" s="76" t="str">
        <f>'４'!AE14</f>
        <v/>
      </c>
      <c r="L19" s="76" t="str">
        <f>'４'!AG14</f>
        <v/>
      </c>
      <c r="M19" s="76" t="str">
        <f>'４'!AI14</f>
        <v/>
      </c>
      <c r="N19" s="76" t="str">
        <f>'４'!AL14</f>
        <v/>
      </c>
      <c r="O19" s="76" t="str">
        <f>'４'!AO14</f>
        <v/>
      </c>
    </row>
    <row r="20" spans="1:15" x14ac:dyDescent="0.55000000000000004">
      <c r="A20" s="76" t="e">
        <f>'４'!B15</f>
        <v>#VALUE!</v>
      </c>
      <c r="B20" s="76">
        <f>'４'!C15</f>
        <v>17</v>
      </c>
      <c r="C20" s="76" t="str">
        <f>'４'!D15</f>
        <v/>
      </c>
      <c r="D20" s="76" t="str">
        <f>'４'!O15</f>
        <v/>
      </c>
      <c r="E20" s="75" t="str">
        <f>'４'!S15</f>
        <v/>
      </c>
      <c r="F20" s="76" t="str">
        <f>'４'!U15</f>
        <v>～</v>
      </c>
      <c r="G20" s="75" t="str">
        <f>'４'!V15</f>
        <v/>
      </c>
      <c r="H20" s="76" t="str">
        <f>'４'!X15</f>
        <v/>
      </c>
      <c r="I20" s="76" t="str">
        <f>'４'!Z15</f>
        <v/>
      </c>
      <c r="J20" s="76" t="str">
        <f>'４'!AB15</f>
        <v/>
      </c>
      <c r="K20" s="76" t="str">
        <f>'４'!AE15</f>
        <v/>
      </c>
      <c r="L20" s="76" t="str">
        <f>'４'!AG15</f>
        <v/>
      </c>
      <c r="M20" s="76" t="str">
        <f>'４'!AI15</f>
        <v/>
      </c>
      <c r="N20" s="76" t="str">
        <f>'４'!AL15</f>
        <v/>
      </c>
      <c r="O20" s="76" t="str">
        <f>'４'!AO15</f>
        <v/>
      </c>
    </row>
    <row r="21" spans="1:15" x14ac:dyDescent="0.55000000000000004">
      <c r="A21" s="76" t="e">
        <f>'４'!B16</f>
        <v>#VALUE!</v>
      </c>
      <c r="B21" s="76">
        <f>'４'!C16</f>
        <v>18</v>
      </c>
      <c r="C21" s="76" t="str">
        <f>'４'!D16</f>
        <v/>
      </c>
      <c r="D21" s="76" t="str">
        <f>'４'!O16</f>
        <v/>
      </c>
      <c r="E21" s="75" t="str">
        <f>'４'!S16</f>
        <v/>
      </c>
      <c r="F21" s="76" t="str">
        <f>'４'!U16</f>
        <v>～</v>
      </c>
      <c r="G21" s="75" t="str">
        <f>'４'!V16</f>
        <v/>
      </c>
      <c r="H21" s="76" t="str">
        <f>'４'!X16</f>
        <v/>
      </c>
      <c r="I21" s="76" t="str">
        <f>'４'!Z16</f>
        <v/>
      </c>
      <c r="J21" s="76" t="str">
        <f>'４'!AB16</f>
        <v/>
      </c>
      <c r="K21" s="76" t="str">
        <f>'４'!AE16</f>
        <v/>
      </c>
      <c r="L21" s="76" t="str">
        <f>'４'!AG16</f>
        <v/>
      </c>
      <c r="M21" s="76" t="str">
        <f>'４'!AI16</f>
        <v/>
      </c>
      <c r="N21" s="76" t="str">
        <f>'４'!AL16</f>
        <v/>
      </c>
      <c r="O21" s="76" t="str">
        <f>'４'!AO16</f>
        <v/>
      </c>
    </row>
    <row r="22" spans="1:15" x14ac:dyDescent="0.55000000000000004">
      <c r="A22" s="76" t="e">
        <f>'４'!B17</f>
        <v>#VALUE!</v>
      </c>
      <c r="B22" s="76">
        <f>'４'!C17</f>
        <v>19</v>
      </c>
      <c r="C22" s="76" t="str">
        <f>'４'!D17</f>
        <v/>
      </c>
      <c r="D22" s="76" t="str">
        <f>'４'!O17</f>
        <v/>
      </c>
      <c r="E22" s="75" t="str">
        <f>'４'!S17</f>
        <v/>
      </c>
      <c r="F22" s="76" t="str">
        <f>'４'!U17</f>
        <v>～</v>
      </c>
      <c r="G22" s="75" t="str">
        <f>'４'!V17</f>
        <v/>
      </c>
      <c r="H22" s="76" t="str">
        <f>'４'!X17</f>
        <v/>
      </c>
      <c r="I22" s="76" t="str">
        <f>'４'!Z17</f>
        <v/>
      </c>
      <c r="J22" s="76" t="str">
        <f>'４'!AB17</f>
        <v/>
      </c>
      <c r="K22" s="76" t="str">
        <f>'４'!AE17</f>
        <v/>
      </c>
      <c r="L22" s="76" t="str">
        <f>'４'!AG17</f>
        <v/>
      </c>
      <c r="M22" s="76" t="str">
        <f>'４'!AI17</f>
        <v/>
      </c>
      <c r="N22" s="76" t="str">
        <f>'４'!AL17</f>
        <v/>
      </c>
      <c r="O22" s="76" t="str">
        <f>'４'!AO17</f>
        <v/>
      </c>
    </row>
    <row r="23" spans="1:15" x14ac:dyDescent="0.55000000000000004">
      <c r="A23" s="76" t="e">
        <f>'４'!B18</f>
        <v>#VALUE!</v>
      </c>
      <c r="B23" s="76">
        <f>'４'!C18</f>
        <v>20</v>
      </c>
      <c r="C23" s="76" t="str">
        <f>'４'!D18</f>
        <v/>
      </c>
      <c r="D23" s="76" t="str">
        <f>'４'!O18</f>
        <v/>
      </c>
      <c r="E23" s="75" t="str">
        <f>'４'!S18</f>
        <v/>
      </c>
      <c r="F23" s="76" t="str">
        <f>'４'!U18</f>
        <v>～</v>
      </c>
      <c r="G23" s="75" t="str">
        <f>'４'!V18</f>
        <v/>
      </c>
      <c r="H23" s="76" t="str">
        <f>'４'!X18</f>
        <v/>
      </c>
      <c r="I23" s="76" t="str">
        <f>'４'!Z18</f>
        <v/>
      </c>
      <c r="J23" s="76" t="str">
        <f>'４'!AB18</f>
        <v/>
      </c>
      <c r="K23" s="76" t="str">
        <f>'４'!AE18</f>
        <v/>
      </c>
      <c r="L23" s="76" t="str">
        <f>'４'!AG18</f>
        <v/>
      </c>
      <c r="M23" s="76" t="str">
        <f>'４'!AI18</f>
        <v/>
      </c>
      <c r="N23" s="76" t="str">
        <f>'４'!AL18</f>
        <v/>
      </c>
      <c r="O23" s="76" t="str">
        <f>'４'!AO18</f>
        <v/>
      </c>
    </row>
    <row r="24" spans="1:15" x14ac:dyDescent="0.55000000000000004">
      <c r="A24" s="76" t="e">
        <f>'５'!B14</f>
        <v>#VALUE!</v>
      </c>
      <c r="B24" s="76">
        <f>'５'!C14</f>
        <v>21</v>
      </c>
      <c r="C24" s="76" t="str">
        <f>'５'!D14</f>
        <v/>
      </c>
      <c r="D24" s="76" t="str">
        <f>'５'!O14</f>
        <v/>
      </c>
      <c r="E24" s="75" t="str">
        <f>'５'!S14</f>
        <v/>
      </c>
      <c r="F24" s="76" t="str">
        <f>'５'!U14</f>
        <v>～</v>
      </c>
      <c r="G24" s="75" t="str">
        <f>'５'!V14</f>
        <v/>
      </c>
      <c r="H24" s="76" t="str">
        <f>'５'!X14</f>
        <v/>
      </c>
      <c r="I24" s="76" t="str">
        <f>'５'!Z14</f>
        <v/>
      </c>
      <c r="J24" s="76" t="str">
        <f>'５'!AB14</f>
        <v/>
      </c>
      <c r="K24" s="76" t="str">
        <f>'５'!AE14</f>
        <v/>
      </c>
      <c r="L24" s="76" t="str">
        <f>'５'!AG14</f>
        <v/>
      </c>
      <c r="M24" s="76" t="str">
        <f>'５'!AI14</f>
        <v/>
      </c>
      <c r="N24" s="76" t="str">
        <f>'５'!AL14</f>
        <v/>
      </c>
      <c r="O24" s="76" t="str">
        <f>'５'!AO14</f>
        <v/>
      </c>
    </row>
    <row r="25" spans="1:15" x14ac:dyDescent="0.55000000000000004">
      <c r="A25" s="76" t="e">
        <f>'５'!B15</f>
        <v>#VALUE!</v>
      </c>
      <c r="B25" s="76">
        <f>'５'!C15</f>
        <v>22</v>
      </c>
      <c r="C25" s="76" t="str">
        <f>'５'!D15</f>
        <v/>
      </c>
      <c r="D25" s="76" t="str">
        <f>'５'!O15</f>
        <v/>
      </c>
      <c r="E25" s="75" t="str">
        <f>'５'!S15</f>
        <v/>
      </c>
      <c r="F25" s="76" t="str">
        <f>'５'!U15</f>
        <v>～</v>
      </c>
      <c r="G25" s="75" t="str">
        <f>'５'!V15</f>
        <v/>
      </c>
      <c r="H25" s="76" t="str">
        <f>'５'!X15</f>
        <v/>
      </c>
      <c r="I25" s="76" t="str">
        <f>'５'!Z15</f>
        <v/>
      </c>
      <c r="J25" s="76" t="str">
        <f>'５'!AB15</f>
        <v/>
      </c>
      <c r="K25" s="76" t="str">
        <f>'５'!AE15</f>
        <v/>
      </c>
      <c r="L25" s="76" t="str">
        <f>'５'!AG15</f>
        <v/>
      </c>
      <c r="M25" s="76" t="str">
        <f>'５'!AI15</f>
        <v/>
      </c>
      <c r="N25" s="76" t="str">
        <f>'５'!AL15</f>
        <v/>
      </c>
      <c r="O25" s="76" t="str">
        <f>'５'!AO15</f>
        <v/>
      </c>
    </row>
    <row r="26" spans="1:15" x14ac:dyDescent="0.55000000000000004">
      <c r="A26" s="76" t="e">
        <f>'５'!B16</f>
        <v>#VALUE!</v>
      </c>
      <c r="B26" s="76">
        <f>'５'!C16</f>
        <v>23</v>
      </c>
      <c r="C26" s="76" t="str">
        <f>'５'!D16</f>
        <v/>
      </c>
      <c r="D26" s="76" t="str">
        <f>'５'!O16</f>
        <v/>
      </c>
      <c r="E26" s="75" t="str">
        <f>'５'!S16</f>
        <v/>
      </c>
      <c r="F26" s="76" t="str">
        <f>'５'!U16</f>
        <v>～</v>
      </c>
      <c r="G26" s="75" t="str">
        <f>'５'!V16</f>
        <v/>
      </c>
      <c r="H26" s="76" t="str">
        <f>'５'!X16</f>
        <v/>
      </c>
      <c r="I26" s="76" t="str">
        <f>'５'!Z16</f>
        <v/>
      </c>
      <c r="J26" s="76" t="str">
        <f>'５'!AB16</f>
        <v/>
      </c>
      <c r="K26" s="76" t="str">
        <f>'５'!AE16</f>
        <v/>
      </c>
      <c r="L26" s="76" t="str">
        <f>'５'!AG16</f>
        <v/>
      </c>
      <c r="M26" s="76" t="str">
        <f>'５'!AI16</f>
        <v/>
      </c>
      <c r="N26" s="76" t="str">
        <f>'５'!AL16</f>
        <v/>
      </c>
      <c r="O26" s="76" t="str">
        <f>'５'!AO16</f>
        <v/>
      </c>
    </row>
    <row r="27" spans="1:15" x14ac:dyDescent="0.55000000000000004">
      <c r="A27" s="76" t="e">
        <f>'５'!B17</f>
        <v>#VALUE!</v>
      </c>
      <c r="B27" s="76">
        <f>'５'!C17</f>
        <v>24</v>
      </c>
      <c r="C27" s="76" t="str">
        <f>'５'!D17</f>
        <v/>
      </c>
      <c r="D27" s="76" t="str">
        <f>'５'!O17</f>
        <v/>
      </c>
      <c r="E27" s="75" t="str">
        <f>'５'!S17</f>
        <v/>
      </c>
      <c r="F27" s="76" t="str">
        <f>'５'!U17</f>
        <v>～</v>
      </c>
      <c r="G27" s="75" t="str">
        <f>'５'!V17</f>
        <v/>
      </c>
      <c r="H27" s="76" t="str">
        <f>'５'!X17</f>
        <v/>
      </c>
      <c r="I27" s="76" t="str">
        <f>'５'!Z17</f>
        <v/>
      </c>
      <c r="J27" s="76" t="str">
        <f>'５'!AB17</f>
        <v/>
      </c>
      <c r="K27" s="76" t="str">
        <f>'５'!AE17</f>
        <v/>
      </c>
      <c r="L27" s="76" t="str">
        <f>'５'!AG17</f>
        <v/>
      </c>
      <c r="M27" s="76" t="str">
        <f>'５'!AI17</f>
        <v/>
      </c>
      <c r="N27" s="76" t="str">
        <f>'５'!AL17</f>
        <v/>
      </c>
      <c r="O27" s="76" t="str">
        <f>'５'!AO17</f>
        <v/>
      </c>
    </row>
    <row r="28" spans="1:15" x14ac:dyDescent="0.55000000000000004">
      <c r="A28" s="76" t="e">
        <f>'５'!B18</f>
        <v>#VALUE!</v>
      </c>
      <c r="B28" s="76">
        <f>'５'!C18</f>
        <v>25</v>
      </c>
      <c r="C28" s="76" t="str">
        <f>'５'!D18</f>
        <v/>
      </c>
      <c r="D28" s="76" t="str">
        <f>'５'!O18</f>
        <v/>
      </c>
      <c r="E28" s="75" t="str">
        <f>'５'!S18</f>
        <v/>
      </c>
      <c r="F28" s="76" t="str">
        <f>'５'!U18</f>
        <v>～</v>
      </c>
      <c r="G28" s="75" t="str">
        <f>'５'!V18</f>
        <v/>
      </c>
      <c r="H28" s="76" t="str">
        <f>'５'!X18</f>
        <v/>
      </c>
      <c r="I28" s="76" t="str">
        <f>'５'!Z18</f>
        <v/>
      </c>
      <c r="J28" s="76" t="str">
        <f>'５'!AB18</f>
        <v/>
      </c>
      <c r="K28" s="76" t="str">
        <f>'５'!AE18</f>
        <v/>
      </c>
      <c r="L28" s="76" t="str">
        <f>'５'!AG18</f>
        <v/>
      </c>
      <c r="M28" s="76" t="str">
        <f>'５'!AI18</f>
        <v/>
      </c>
      <c r="N28" s="76" t="str">
        <f>'５'!AL18</f>
        <v/>
      </c>
      <c r="O28" s="76" t="str">
        <f>'５'!AO18</f>
        <v/>
      </c>
    </row>
    <row r="29" spans="1:15" x14ac:dyDescent="0.55000000000000004">
      <c r="A29" s="76" t="e">
        <f>'６'!B14</f>
        <v>#VALUE!</v>
      </c>
      <c r="B29" s="76">
        <f>'６'!C14</f>
        <v>26</v>
      </c>
      <c r="C29" s="76" t="str">
        <f>'６'!D14</f>
        <v/>
      </c>
      <c r="D29" s="76" t="str">
        <f>'６'!O14</f>
        <v/>
      </c>
      <c r="E29" s="75" t="str">
        <f>'６'!S14</f>
        <v/>
      </c>
      <c r="F29" s="76" t="str">
        <f>'６'!U14</f>
        <v>～</v>
      </c>
      <c r="G29" s="75" t="str">
        <f>'６'!V14</f>
        <v/>
      </c>
      <c r="H29" s="76" t="str">
        <f>'６'!X14</f>
        <v/>
      </c>
      <c r="I29" s="76" t="str">
        <f>'６'!Z14</f>
        <v/>
      </c>
      <c r="J29" s="76" t="str">
        <f>'６'!AB14</f>
        <v/>
      </c>
      <c r="K29" s="76" t="str">
        <f>'６'!AE14</f>
        <v/>
      </c>
      <c r="L29" s="76" t="str">
        <f>'６'!AG14</f>
        <v/>
      </c>
      <c r="M29" s="76" t="str">
        <f>'６'!AI14</f>
        <v/>
      </c>
      <c r="N29" s="76" t="str">
        <f>'６'!AL14</f>
        <v/>
      </c>
      <c r="O29" s="76" t="str">
        <f>'６'!AO14</f>
        <v/>
      </c>
    </row>
    <row r="30" spans="1:15" x14ac:dyDescent="0.55000000000000004">
      <c r="A30" s="76" t="e">
        <f>'６'!B15</f>
        <v>#VALUE!</v>
      </c>
      <c r="B30" s="76">
        <f>'６'!C15</f>
        <v>27</v>
      </c>
      <c r="C30" s="76" t="str">
        <f>'６'!D15</f>
        <v/>
      </c>
      <c r="D30" s="76" t="str">
        <f>'６'!O15</f>
        <v/>
      </c>
      <c r="E30" s="75" t="str">
        <f>'６'!S15</f>
        <v/>
      </c>
      <c r="F30" s="76" t="str">
        <f>'６'!U15</f>
        <v>～</v>
      </c>
      <c r="G30" s="75" t="str">
        <f>'６'!V15</f>
        <v/>
      </c>
      <c r="H30" s="76" t="str">
        <f>'６'!X15</f>
        <v/>
      </c>
      <c r="I30" s="76" t="str">
        <f>'６'!Z15</f>
        <v/>
      </c>
      <c r="J30" s="76" t="str">
        <f>'６'!AB15</f>
        <v/>
      </c>
      <c r="K30" s="76" t="str">
        <f>'６'!AE15</f>
        <v/>
      </c>
      <c r="L30" s="76" t="str">
        <f>'６'!AG15</f>
        <v/>
      </c>
      <c r="M30" s="76" t="str">
        <f>'６'!AI15</f>
        <v/>
      </c>
      <c r="N30" s="76" t="str">
        <f>'６'!AL15</f>
        <v/>
      </c>
      <c r="O30" s="76" t="str">
        <f>'６'!AO15</f>
        <v/>
      </c>
    </row>
    <row r="31" spans="1:15" x14ac:dyDescent="0.55000000000000004">
      <c r="A31" s="76" t="e">
        <f>'６'!B16</f>
        <v>#VALUE!</v>
      </c>
      <c r="B31" s="76">
        <f>'６'!C16</f>
        <v>28</v>
      </c>
      <c r="C31" s="76" t="str">
        <f>'６'!D16</f>
        <v/>
      </c>
      <c r="D31" s="76" t="str">
        <f>'６'!O16</f>
        <v/>
      </c>
      <c r="E31" s="75" t="str">
        <f>'６'!S16</f>
        <v/>
      </c>
      <c r="F31" s="76" t="str">
        <f>'６'!U16</f>
        <v>～</v>
      </c>
      <c r="G31" s="75" t="str">
        <f>'６'!V16</f>
        <v/>
      </c>
      <c r="H31" s="76" t="str">
        <f>'６'!X16</f>
        <v/>
      </c>
      <c r="I31" s="76" t="str">
        <f>'６'!Z16</f>
        <v/>
      </c>
      <c r="J31" s="76" t="str">
        <f>'６'!AB16</f>
        <v/>
      </c>
      <c r="K31" s="76" t="str">
        <f>'６'!AE16</f>
        <v/>
      </c>
      <c r="L31" s="76" t="str">
        <f>'６'!AG16</f>
        <v/>
      </c>
      <c r="M31" s="76" t="str">
        <f>'６'!AI16</f>
        <v/>
      </c>
      <c r="N31" s="76" t="str">
        <f>'６'!AL16</f>
        <v/>
      </c>
      <c r="O31" s="76" t="str">
        <f>'６'!AO16</f>
        <v/>
      </c>
    </row>
    <row r="32" spans="1:15" x14ac:dyDescent="0.55000000000000004">
      <c r="A32" s="76" t="e">
        <f>'６'!B17</f>
        <v>#VALUE!</v>
      </c>
      <c r="B32" s="76">
        <f>'６'!C17</f>
        <v>29</v>
      </c>
      <c r="C32" s="76" t="str">
        <f>'６'!D17</f>
        <v/>
      </c>
      <c r="D32" s="76" t="str">
        <f>'６'!O17</f>
        <v/>
      </c>
      <c r="E32" s="75" t="str">
        <f>'６'!S17</f>
        <v/>
      </c>
      <c r="F32" s="76" t="str">
        <f>'６'!U17</f>
        <v>～</v>
      </c>
      <c r="G32" s="75" t="str">
        <f>'６'!V17</f>
        <v/>
      </c>
      <c r="H32" s="76" t="str">
        <f>'６'!X17</f>
        <v/>
      </c>
      <c r="I32" s="76" t="str">
        <f>'６'!Z17</f>
        <v/>
      </c>
      <c r="J32" s="76" t="str">
        <f>'６'!AB17</f>
        <v/>
      </c>
      <c r="K32" s="76" t="str">
        <f>'６'!AE17</f>
        <v/>
      </c>
      <c r="L32" s="76" t="str">
        <f>'６'!AG17</f>
        <v/>
      </c>
      <c r="M32" s="76" t="str">
        <f>'６'!AI17</f>
        <v/>
      </c>
      <c r="N32" s="76" t="str">
        <f>'６'!AL17</f>
        <v/>
      </c>
      <c r="O32" s="76" t="str">
        <f>'６'!AO17</f>
        <v/>
      </c>
    </row>
    <row r="33" spans="1:15" x14ac:dyDescent="0.55000000000000004">
      <c r="A33" s="76" t="e">
        <f>'６'!B18</f>
        <v>#VALUE!</v>
      </c>
      <c r="B33" s="76">
        <f>'６'!C18</f>
        <v>30</v>
      </c>
      <c r="C33" s="76" t="str">
        <f>'６'!D18</f>
        <v/>
      </c>
      <c r="D33" s="76" t="str">
        <f>'６'!O18</f>
        <v/>
      </c>
      <c r="E33" s="75" t="str">
        <f>'６'!S18</f>
        <v/>
      </c>
      <c r="F33" s="76" t="str">
        <f>'６'!U18</f>
        <v>～</v>
      </c>
      <c r="G33" s="75" t="str">
        <f>'６'!V18</f>
        <v/>
      </c>
      <c r="H33" s="76" t="str">
        <f>'６'!X18</f>
        <v/>
      </c>
      <c r="I33" s="76" t="str">
        <f>'６'!Z18</f>
        <v/>
      </c>
      <c r="J33" s="76" t="str">
        <f>'６'!AB18</f>
        <v/>
      </c>
      <c r="K33" s="76" t="str">
        <f>'６'!AE18</f>
        <v/>
      </c>
      <c r="L33" s="76" t="str">
        <f>'６'!AG18</f>
        <v/>
      </c>
      <c r="M33" s="76" t="str">
        <f>'６'!AI18</f>
        <v/>
      </c>
      <c r="N33" s="76" t="str">
        <f>'６'!AL18</f>
        <v/>
      </c>
      <c r="O33" s="76" t="str">
        <f>'６'!AO18</f>
        <v/>
      </c>
    </row>
    <row r="34" spans="1:15" x14ac:dyDescent="0.55000000000000004">
      <c r="A34" s="76" t="e">
        <f>'７'!B14</f>
        <v>#VALUE!</v>
      </c>
      <c r="B34" s="76">
        <f>'７'!C14</f>
        <v>31</v>
      </c>
      <c r="C34" s="76" t="str">
        <f>'７'!D14</f>
        <v/>
      </c>
      <c r="D34" s="76" t="str">
        <f>'７'!O14</f>
        <v/>
      </c>
      <c r="E34" s="75" t="str">
        <f>'７'!S14</f>
        <v/>
      </c>
      <c r="F34" s="76" t="str">
        <f>'７'!U14</f>
        <v>～</v>
      </c>
      <c r="G34" s="75" t="str">
        <f>'７'!V14</f>
        <v/>
      </c>
      <c r="H34" s="76" t="str">
        <f>'７'!X14</f>
        <v/>
      </c>
      <c r="I34" s="76" t="str">
        <f>'７'!Z14</f>
        <v/>
      </c>
      <c r="J34" s="76" t="str">
        <f>'７'!AB14</f>
        <v/>
      </c>
      <c r="K34" s="76" t="str">
        <f>'７'!AE14</f>
        <v/>
      </c>
      <c r="L34" s="76" t="str">
        <f>'７'!AG14</f>
        <v/>
      </c>
      <c r="M34" s="76" t="str">
        <f>'７'!AI14</f>
        <v/>
      </c>
      <c r="N34" s="76" t="str">
        <f>'７'!AL14</f>
        <v/>
      </c>
      <c r="O34" s="76" t="str">
        <f>'７'!AO14</f>
        <v/>
      </c>
    </row>
    <row r="35" spans="1:15" x14ac:dyDescent="0.55000000000000004">
      <c r="A35" s="76" t="e">
        <f>'７'!B15</f>
        <v>#VALUE!</v>
      </c>
      <c r="B35" s="76">
        <f>'７'!C15</f>
        <v>32</v>
      </c>
      <c r="C35" s="76" t="str">
        <f>'７'!D15</f>
        <v/>
      </c>
      <c r="D35" s="76" t="str">
        <f>'７'!O15</f>
        <v/>
      </c>
      <c r="E35" s="75" t="str">
        <f>'７'!S15</f>
        <v/>
      </c>
      <c r="F35" s="76" t="str">
        <f>'７'!U15</f>
        <v>～</v>
      </c>
      <c r="G35" s="75" t="str">
        <f>'７'!V15</f>
        <v/>
      </c>
      <c r="H35" s="76" t="str">
        <f>'７'!X15</f>
        <v/>
      </c>
      <c r="I35" s="76" t="str">
        <f>'７'!Z15</f>
        <v/>
      </c>
      <c r="J35" s="76" t="str">
        <f>'７'!AB15</f>
        <v/>
      </c>
      <c r="K35" s="76" t="str">
        <f>'７'!AE15</f>
        <v/>
      </c>
      <c r="L35" s="76" t="str">
        <f>'７'!AG15</f>
        <v/>
      </c>
      <c r="M35" s="76" t="str">
        <f>'７'!AI15</f>
        <v/>
      </c>
      <c r="N35" s="76" t="str">
        <f>'７'!AL15</f>
        <v/>
      </c>
      <c r="O35" s="76" t="str">
        <f>'７'!AO15</f>
        <v/>
      </c>
    </row>
    <row r="36" spans="1:15" x14ac:dyDescent="0.55000000000000004">
      <c r="A36" s="76" t="e">
        <f>'７'!B16</f>
        <v>#VALUE!</v>
      </c>
      <c r="B36" s="76">
        <f>'７'!C16</f>
        <v>33</v>
      </c>
      <c r="C36" s="76" t="str">
        <f>'７'!D16</f>
        <v/>
      </c>
      <c r="D36" s="76" t="str">
        <f>'７'!O16</f>
        <v/>
      </c>
      <c r="E36" s="75" t="str">
        <f>'７'!S16</f>
        <v/>
      </c>
      <c r="F36" s="76" t="str">
        <f>'７'!U16</f>
        <v>～</v>
      </c>
      <c r="G36" s="75" t="str">
        <f>'７'!V16</f>
        <v/>
      </c>
      <c r="H36" s="76" t="str">
        <f>'７'!X16</f>
        <v/>
      </c>
      <c r="I36" s="76" t="str">
        <f>'７'!Z16</f>
        <v/>
      </c>
      <c r="J36" s="76" t="str">
        <f>'７'!AB16</f>
        <v/>
      </c>
      <c r="K36" s="76" t="str">
        <f>'７'!AE16</f>
        <v/>
      </c>
      <c r="L36" s="76" t="str">
        <f>'７'!AG16</f>
        <v/>
      </c>
      <c r="M36" s="76" t="str">
        <f>'７'!AI16</f>
        <v/>
      </c>
      <c r="N36" s="76" t="str">
        <f>'７'!AL16</f>
        <v/>
      </c>
      <c r="O36" s="76" t="str">
        <f>'７'!AO16</f>
        <v/>
      </c>
    </row>
    <row r="37" spans="1:15" x14ac:dyDescent="0.55000000000000004">
      <c r="A37" s="76" t="e">
        <f>'７'!B17</f>
        <v>#VALUE!</v>
      </c>
      <c r="B37" s="76">
        <f>'７'!C17</f>
        <v>34</v>
      </c>
      <c r="C37" s="76" t="str">
        <f>'７'!D17</f>
        <v/>
      </c>
      <c r="D37" s="76" t="str">
        <f>'７'!O17</f>
        <v/>
      </c>
      <c r="E37" s="75" t="str">
        <f>'７'!S17</f>
        <v/>
      </c>
      <c r="F37" s="76" t="str">
        <f>'７'!U17</f>
        <v>～</v>
      </c>
      <c r="G37" s="75" t="str">
        <f>'７'!V17</f>
        <v/>
      </c>
      <c r="H37" s="76" t="str">
        <f>'７'!X17</f>
        <v/>
      </c>
      <c r="I37" s="76" t="str">
        <f>'７'!Z17</f>
        <v/>
      </c>
      <c r="J37" s="76" t="str">
        <f>'７'!AB17</f>
        <v/>
      </c>
      <c r="K37" s="76" t="str">
        <f>'７'!AE17</f>
        <v/>
      </c>
      <c r="L37" s="76" t="str">
        <f>'７'!AG17</f>
        <v/>
      </c>
      <c r="M37" s="76" t="str">
        <f>'７'!AI17</f>
        <v/>
      </c>
      <c r="N37" s="76" t="str">
        <f>'７'!AL17</f>
        <v/>
      </c>
      <c r="O37" s="76" t="str">
        <f>'７'!AO17</f>
        <v/>
      </c>
    </row>
    <row r="38" spans="1:15" x14ac:dyDescent="0.55000000000000004">
      <c r="A38" s="76" t="e">
        <f>'７'!B18</f>
        <v>#VALUE!</v>
      </c>
      <c r="B38" s="76">
        <f>'７'!C18</f>
        <v>35</v>
      </c>
      <c r="C38" s="76" t="str">
        <f>'７'!D18</f>
        <v/>
      </c>
      <c r="D38" s="76" t="str">
        <f>'７'!O18</f>
        <v/>
      </c>
      <c r="E38" s="75" t="str">
        <f>'７'!S18</f>
        <v/>
      </c>
      <c r="F38" s="76" t="str">
        <f>'７'!U18</f>
        <v>～</v>
      </c>
      <c r="G38" s="75" t="str">
        <f>'７'!V18</f>
        <v/>
      </c>
      <c r="H38" s="76" t="str">
        <f>'７'!X18</f>
        <v/>
      </c>
      <c r="I38" s="76" t="str">
        <f>'７'!Z18</f>
        <v/>
      </c>
      <c r="J38" s="76" t="str">
        <f>'７'!AB18</f>
        <v/>
      </c>
      <c r="K38" s="76" t="str">
        <f>'７'!AE18</f>
        <v/>
      </c>
      <c r="L38" s="76" t="str">
        <f>'７'!AG18</f>
        <v/>
      </c>
      <c r="M38" s="76" t="str">
        <f>'７'!AI18</f>
        <v/>
      </c>
      <c r="N38" s="76" t="str">
        <f>'７'!AL18</f>
        <v/>
      </c>
      <c r="O38" s="76" t="str">
        <f>'７'!AO18</f>
        <v/>
      </c>
    </row>
    <row r="39" spans="1:15" x14ac:dyDescent="0.55000000000000004">
      <c r="A39" s="76" t="e">
        <f>'８'!B14</f>
        <v>#VALUE!</v>
      </c>
      <c r="B39" s="76">
        <f>'８'!C14</f>
        <v>36</v>
      </c>
      <c r="C39" s="76" t="str">
        <f>'８'!D14</f>
        <v/>
      </c>
      <c r="D39" s="76" t="str">
        <f>'８'!O14</f>
        <v/>
      </c>
      <c r="E39" s="75" t="str">
        <f>'８'!S14</f>
        <v/>
      </c>
      <c r="F39" s="76" t="str">
        <f>'８'!U14</f>
        <v>～</v>
      </c>
      <c r="G39" s="75" t="str">
        <f>'８'!V14</f>
        <v/>
      </c>
      <c r="H39" s="76" t="str">
        <f>'８'!X14</f>
        <v/>
      </c>
      <c r="I39" s="76" t="str">
        <f>'８'!Z14</f>
        <v/>
      </c>
      <c r="J39" s="76" t="str">
        <f>'８'!AB14</f>
        <v/>
      </c>
      <c r="K39" s="76" t="str">
        <f>'８'!AE14</f>
        <v/>
      </c>
      <c r="L39" s="76" t="str">
        <f>'８'!AG14</f>
        <v/>
      </c>
      <c r="M39" s="76" t="str">
        <f>'８'!AI14</f>
        <v/>
      </c>
      <c r="N39" s="76" t="str">
        <f>'８'!AL14</f>
        <v/>
      </c>
      <c r="O39" s="76" t="str">
        <f>'８'!AO14</f>
        <v/>
      </c>
    </row>
    <row r="40" spans="1:15" x14ac:dyDescent="0.55000000000000004">
      <c r="A40" s="76" t="e">
        <f>'８'!B15</f>
        <v>#VALUE!</v>
      </c>
      <c r="B40" s="76">
        <f>'８'!C15</f>
        <v>37</v>
      </c>
      <c r="C40" s="76" t="str">
        <f>'８'!D15</f>
        <v/>
      </c>
      <c r="D40" s="76" t="str">
        <f>'８'!O15</f>
        <v/>
      </c>
      <c r="E40" s="75" t="str">
        <f>'８'!S15</f>
        <v/>
      </c>
      <c r="F40" s="76" t="str">
        <f>'８'!U15</f>
        <v>～</v>
      </c>
      <c r="G40" s="75" t="str">
        <f>'８'!V15</f>
        <v/>
      </c>
      <c r="H40" s="76" t="str">
        <f>'８'!X15</f>
        <v/>
      </c>
      <c r="I40" s="76" t="str">
        <f>'８'!Z15</f>
        <v/>
      </c>
      <c r="J40" s="76" t="str">
        <f>'８'!AB15</f>
        <v/>
      </c>
      <c r="K40" s="76" t="str">
        <f>'８'!AE15</f>
        <v/>
      </c>
      <c r="L40" s="76" t="str">
        <f>'８'!AG15</f>
        <v/>
      </c>
      <c r="M40" s="76" t="str">
        <f>'８'!AI15</f>
        <v/>
      </c>
      <c r="N40" s="76" t="str">
        <f>'８'!AL15</f>
        <v/>
      </c>
      <c r="O40" s="76" t="str">
        <f>'８'!AO15</f>
        <v/>
      </c>
    </row>
    <row r="41" spans="1:15" x14ac:dyDescent="0.55000000000000004">
      <c r="A41" s="76" t="e">
        <f>'８'!B16</f>
        <v>#VALUE!</v>
      </c>
      <c r="B41" s="76">
        <f>'８'!C16</f>
        <v>38</v>
      </c>
      <c r="C41" s="76" t="str">
        <f>'８'!D16</f>
        <v/>
      </c>
      <c r="D41" s="76" t="str">
        <f>'８'!O16</f>
        <v/>
      </c>
      <c r="E41" s="75" t="str">
        <f>'８'!S16</f>
        <v/>
      </c>
      <c r="F41" s="76" t="str">
        <f>'８'!U16</f>
        <v>～</v>
      </c>
      <c r="G41" s="75" t="str">
        <f>'８'!V16</f>
        <v/>
      </c>
      <c r="H41" s="76" t="str">
        <f>'８'!X16</f>
        <v/>
      </c>
      <c r="I41" s="76" t="str">
        <f>'８'!Z16</f>
        <v/>
      </c>
      <c r="J41" s="76" t="str">
        <f>'８'!AB16</f>
        <v/>
      </c>
      <c r="K41" s="76" t="str">
        <f>'８'!AE16</f>
        <v/>
      </c>
      <c r="L41" s="76" t="str">
        <f>'８'!AG16</f>
        <v/>
      </c>
      <c r="M41" s="76" t="str">
        <f>'８'!AI16</f>
        <v/>
      </c>
      <c r="N41" s="76" t="str">
        <f>'８'!AL16</f>
        <v/>
      </c>
      <c r="O41" s="76" t="str">
        <f>'８'!AO16</f>
        <v/>
      </c>
    </row>
    <row r="42" spans="1:15" x14ac:dyDescent="0.55000000000000004">
      <c r="A42" s="76" t="e">
        <f>'８'!B17</f>
        <v>#VALUE!</v>
      </c>
      <c r="B42" s="76">
        <f>'８'!C17</f>
        <v>39</v>
      </c>
      <c r="C42" s="76" t="str">
        <f>'８'!D17</f>
        <v/>
      </c>
      <c r="D42" s="76" t="str">
        <f>'８'!O17</f>
        <v/>
      </c>
      <c r="E42" s="75" t="str">
        <f>'８'!S17</f>
        <v/>
      </c>
      <c r="F42" s="76" t="str">
        <f>'８'!U17</f>
        <v>～</v>
      </c>
      <c r="G42" s="75" t="str">
        <f>'８'!V17</f>
        <v/>
      </c>
      <c r="H42" s="76" t="str">
        <f>'８'!X17</f>
        <v/>
      </c>
      <c r="I42" s="76" t="str">
        <f>'８'!Z17</f>
        <v/>
      </c>
      <c r="J42" s="76" t="str">
        <f>'８'!AB17</f>
        <v/>
      </c>
      <c r="K42" s="76" t="str">
        <f>'８'!AE17</f>
        <v/>
      </c>
      <c r="L42" s="76" t="str">
        <f>'８'!AG17</f>
        <v/>
      </c>
      <c r="M42" s="76" t="str">
        <f>'８'!AI17</f>
        <v/>
      </c>
      <c r="N42" s="76" t="str">
        <f>'８'!AL17</f>
        <v/>
      </c>
      <c r="O42" s="76" t="str">
        <f>'８'!AO17</f>
        <v/>
      </c>
    </row>
    <row r="43" spans="1:15" x14ac:dyDescent="0.55000000000000004">
      <c r="A43" s="76" t="e">
        <f>'８'!B18</f>
        <v>#VALUE!</v>
      </c>
      <c r="B43" s="76">
        <f>'８'!C18</f>
        <v>40</v>
      </c>
      <c r="C43" s="76" t="str">
        <f>'８'!D18</f>
        <v/>
      </c>
      <c r="D43" s="76" t="str">
        <f>'８'!O18</f>
        <v/>
      </c>
      <c r="E43" s="75" t="str">
        <f>'８'!S18</f>
        <v/>
      </c>
      <c r="F43" s="76" t="str">
        <f>'８'!U18</f>
        <v>～</v>
      </c>
      <c r="G43" s="75" t="str">
        <f>'８'!V18</f>
        <v/>
      </c>
      <c r="H43" s="76" t="str">
        <f>'８'!X18</f>
        <v/>
      </c>
      <c r="I43" s="76" t="str">
        <f>'８'!Z18</f>
        <v/>
      </c>
      <c r="J43" s="76" t="str">
        <f>'８'!AB18</f>
        <v/>
      </c>
      <c r="K43" s="76" t="str">
        <f>'８'!AE18</f>
        <v/>
      </c>
      <c r="L43" s="76" t="str">
        <f>'８'!AG18</f>
        <v/>
      </c>
      <c r="M43" s="76" t="str">
        <f>'８'!AI18</f>
        <v/>
      </c>
      <c r="N43" s="76" t="str">
        <f>'８'!AL18</f>
        <v/>
      </c>
      <c r="O43" s="76" t="str">
        <f>'８'!AO18</f>
        <v/>
      </c>
    </row>
    <row r="44" spans="1:15" x14ac:dyDescent="0.55000000000000004">
      <c r="A44" s="76" t="e">
        <f>'９'!B14</f>
        <v>#VALUE!</v>
      </c>
      <c r="B44" s="76">
        <f>'９'!C14</f>
        <v>41</v>
      </c>
      <c r="C44" s="76" t="str">
        <f>'９'!D14</f>
        <v/>
      </c>
      <c r="D44" s="76" t="str">
        <f>'９'!O14</f>
        <v/>
      </c>
      <c r="E44" s="75" t="str">
        <f>'９'!S14</f>
        <v/>
      </c>
      <c r="F44" s="76" t="str">
        <f>'９'!U14</f>
        <v>～</v>
      </c>
      <c r="G44" s="75" t="str">
        <f>'９'!V14</f>
        <v/>
      </c>
      <c r="H44" s="76" t="str">
        <f>'９'!X14</f>
        <v/>
      </c>
      <c r="I44" s="76" t="str">
        <f>'９'!Z14</f>
        <v/>
      </c>
      <c r="J44" s="76" t="str">
        <f>'９'!AB14</f>
        <v/>
      </c>
      <c r="K44" s="76" t="str">
        <f>'９'!AE14</f>
        <v/>
      </c>
      <c r="L44" s="76" t="str">
        <f>'９'!AG14</f>
        <v/>
      </c>
      <c r="M44" s="76" t="str">
        <f>'９'!AI14</f>
        <v/>
      </c>
      <c r="N44" s="76" t="str">
        <f>'９'!AL14</f>
        <v/>
      </c>
      <c r="O44" s="76" t="str">
        <f>'９'!AO14</f>
        <v/>
      </c>
    </row>
    <row r="45" spans="1:15" x14ac:dyDescent="0.55000000000000004">
      <c r="A45" s="76" t="e">
        <f>'９'!B15</f>
        <v>#VALUE!</v>
      </c>
      <c r="B45" s="76">
        <f>'９'!C15</f>
        <v>42</v>
      </c>
      <c r="C45" s="76" t="str">
        <f>'９'!D15</f>
        <v/>
      </c>
      <c r="D45" s="76" t="str">
        <f>'９'!O15</f>
        <v/>
      </c>
      <c r="E45" s="75" t="str">
        <f>'９'!S15</f>
        <v/>
      </c>
      <c r="F45" s="76" t="str">
        <f>'９'!U15</f>
        <v>～</v>
      </c>
      <c r="G45" s="75" t="str">
        <f>'９'!V15</f>
        <v/>
      </c>
      <c r="H45" s="76" t="str">
        <f>'９'!X15</f>
        <v/>
      </c>
      <c r="I45" s="76" t="str">
        <f>'９'!Z15</f>
        <v/>
      </c>
      <c r="J45" s="76" t="str">
        <f>'９'!AB15</f>
        <v/>
      </c>
      <c r="K45" s="76" t="str">
        <f>'９'!AE15</f>
        <v/>
      </c>
      <c r="L45" s="76" t="str">
        <f>'９'!AG15</f>
        <v/>
      </c>
      <c r="M45" s="76" t="str">
        <f>'９'!AI15</f>
        <v/>
      </c>
      <c r="N45" s="76" t="str">
        <f>'９'!AL15</f>
        <v/>
      </c>
      <c r="O45" s="76" t="str">
        <f>'９'!AO15</f>
        <v/>
      </c>
    </row>
    <row r="46" spans="1:15" x14ac:dyDescent="0.55000000000000004">
      <c r="A46" s="76" t="e">
        <f>'９'!B16</f>
        <v>#VALUE!</v>
      </c>
      <c r="B46" s="76">
        <f>'９'!C16</f>
        <v>43</v>
      </c>
      <c r="C46" s="76" t="str">
        <f>'９'!D16</f>
        <v/>
      </c>
      <c r="D46" s="76" t="str">
        <f>'９'!O16</f>
        <v/>
      </c>
      <c r="E46" s="75" t="str">
        <f>'９'!S16</f>
        <v/>
      </c>
      <c r="F46" s="76" t="str">
        <f>'９'!U16</f>
        <v>～</v>
      </c>
      <c r="G46" s="75" t="str">
        <f>'９'!V16</f>
        <v/>
      </c>
      <c r="H46" s="76" t="str">
        <f>'９'!X16</f>
        <v/>
      </c>
      <c r="I46" s="76" t="str">
        <f>'９'!Z16</f>
        <v/>
      </c>
      <c r="J46" s="76" t="str">
        <f>'９'!AB16</f>
        <v/>
      </c>
      <c r="K46" s="76" t="str">
        <f>'９'!AE16</f>
        <v/>
      </c>
      <c r="L46" s="76" t="str">
        <f>'９'!AG16</f>
        <v/>
      </c>
      <c r="M46" s="76" t="str">
        <f>'９'!AI16</f>
        <v/>
      </c>
      <c r="N46" s="76" t="str">
        <f>'９'!AL16</f>
        <v/>
      </c>
      <c r="O46" s="76" t="str">
        <f>'９'!AO16</f>
        <v/>
      </c>
    </row>
    <row r="47" spans="1:15" x14ac:dyDescent="0.55000000000000004">
      <c r="A47" s="76" t="e">
        <f>'９'!B17</f>
        <v>#VALUE!</v>
      </c>
      <c r="B47" s="76">
        <f>'９'!C17</f>
        <v>44</v>
      </c>
      <c r="C47" s="76" t="str">
        <f>'９'!D17</f>
        <v/>
      </c>
      <c r="D47" s="76" t="str">
        <f>'９'!O17</f>
        <v/>
      </c>
      <c r="E47" s="75" t="str">
        <f>'９'!S17</f>
        <v/>
      </c>
      <c r="F47" s="76" t="str">
        <f>'９'!U17</f>
        <v>～</v>
      </c>
      <c r="G47" s="75" t="str">
        <f>'９'!V17</f>
        <v/>
      </c>
      <c r="H47" s="76" t="str">
        <f>'９'!X17</f>
        <v/>
      </c>
      <c r="I47" s="76" t="str">
        <f>'９'!Z17</f>
        <v/>
      </c>
      <c r="J47" s="76" t="str">
        <f>'９'!AB17</f>
        <v/>
      </c>
      <c r="K47" s="76" t="str">
        <f>'９'!AE17</f>
        <v/>
      </c>
      <c r="L47" s="76" t="str">
        <f>'９'!AG17</f>
        <v/>
      </c>
      <c r="M47" s="76" t="str">
        <f>'９'!AI17</f>
        <v/>
      </c>
      <c r="N47" s="76" t="str">
        <f>'９'!AL17</f>
        <v/>
      </c>
      <c r="O47" s="76" t="str">
        <f>'９'!AO17</f>
        <v/>
      </c>
    </row>
    <row r="48" spans="1:15" x14ac:dyDescent="0.55000000000000004">
      <c r="A48" s="76" t="e">
        <f>'９'!B18</f>
        <v>#VALUE!</v>
      </c>
      <c r="B48" s="76">
        <f>'９'!C18</f>
        <v>45</v>
      </c>
      <c r="C48" s="76" t="str">
        <f>'９'!D18</f>
        <v/>
      </c>
      <c r="D48" s="76" t="str">
        <f>'９'!O18</f>
        <v/>
      </c>
      <c r="E48" s="75" t="str">
        <f>'９'!S18</f>
        <v/>
      </c>
      <c r="F48" s="76" t="str">
        <f>'９'!U18</f>
        <v>～</v>
      </c>
      <c r="G48" s="75" t="str">
        <f>'９'!V18</f>
        <v/>
      </c>
      <c r="H48" s="76" t="str">
        <f>'９'!X18</f>
        <v/>
      </c>
      <c r="I48" s="76" t="str">
        <f>'９'!Z18</f>
        <v/>
      </c>
      <c r="J48" s="76" t="str">
        <f>'９'!AB18</f>
        <v/>
      </c>
      <c r="K48" s="76" t="str">
        <f>'９'!AE18</f>
        <v/>
      </c>
      <c r="L48" s="76" t="str">
        <f>'９'!AG18</f>
        <v/>
      </c>
      <c r="M48" s="76" t="str">
        <f>'９'!AI18</f>
        <v/>
      </c>
      <c r="N48" s="76" t="str">
        <f>'９'!AL18</f>
        <v/>
      </c>
      <c r="O48" s="76" t="str">
        <f>'９'!AO18</f>
        <v/>
      </c>
    </row>
    <row r="49" spans="1:16" x14ac:dyDescent="0.55000000000000004">
      <c r="A49" s="76" t="e">
        <f>'10'!B14</f>
        <v>#VALUE!</v>
      </c>
      <c r="B49" s="76">
        <f>'10'!C14</f>
        <v>46</v>
      </c>
      <c r="C49" s="76" t="str">
        <f>'10'!D14</f>
        <v/>
      </c>
      <c r="D49" s="76" t="str">
        <f>'10'!O14</f>
        <v/>
      </c>
      <c r="E49" s="75" t="str">
        <f>'10'!S14</f>
        <v/>
      </c>
      <c r="F49" s="76" t="str">
        <f>'10'!U14</f>
        <v>～</v>
      </c>
      <c r="G49" s="75" t="str">
        <f>'10'!V14</f>
        <v/>
      </c>
      <c r="H49" s="76" t="str">
        <f>'10'!X14</f>
        <v/>
      </c>
      <c r="I49" s="76" t="str">
        <f>'10'!Z14</f>
        <v/>
      </c>
      <c r="J49" s="76" t="str">
        <f>'10'!AB14</f>
        <v/>
      </c>
      <c r="K49" s="76" t="str">
        <f>'10'!AE14</f>
        <v/>
      </c>
      <c r="L49" s="76" t="str">
        <f>'10'!AG14</f>
        <v/>
      </c>
      <c r="M49" s="76" t="str">
        <f>'10'!AI14</f>
        <v/>
      </c>
      <c r="N49" s="76" t="str">
        <f>'10'!AL14</f>
        <v/>
      </c>
      <c r="O49" s="76" t="str">
        <f>'10'!AO14</f>
        <v/>
      </c>
    </row>
    <row r="50" spans="1:16" x14ac:dyDescent="0.55000000000000004">
      <c r="A50" s="76" t="e">
        <f>'10'!B15</f>
        <v>#VALUE!</v>
      </c>
      <c r="B50" s="76">
        <f>'10'!C15</f>
        <v>47</v>
      </c>
      <c r="C50" s="76" t="str">
        <f>'10'!D15</f>
        <v/>
      </c>
      <c r="D50" s="76" t="str">
        <f>'10'!O15</f>
        <v/>
      </c>
      <c r="E50" s="75" t="str">
        <f>'10'!S15</f>
        <v/>
      </c>
      <c r="F50" s="76" t="str">
        <f>'10'!U15</f>
        <v>～</v>
      </c>
      <c r="G50" s="75" t="str">
        <f>'10'!V15</f>
        <v/>
      </c>
      <c r="H50" s="76" t="str">
        <f>'10'!X15</f>
        <v/>
      </c>
      <c r="I50" s="76" t="str">
        <f>'10'!Z15</f>
        <v/>
      </c>
      <c r="J50" s="76" t="str">
        <f>'10'!AB15</f>
        <v/>
      </c>
      <c r="K50" s="76" t="str">
        <f>'10'!AE15</f>
        <v/>
      </c>
      <c r="L50" s="76" t="str">
        <f>'10'!AG15</f>
        <v/>
      </c>
      <c r="M50" s="76" t="str">
        <f>'10'!AI15</f>
        <v/>
      </c>
      <c r="N50" s="76" t="str">
        <f>'10'!AL15</f>
        <v/>
      </c>
      <c r="O50" s="76" t="str">
        <f>'10'!AO15</f>
        <v/>
      </c>
    </row>
    <row r="51" spans="1:16" x14ac:dyDescent="0.55000000000000004">
      <c r="A51" s="76" t="e">
        <f>'10'!B16</f>
        <v>#VALUE!</v>
      </c>
      <c r="B51" s="76">
        <f>'10'!C16</f>
        <v>48</v>
      </c>
      <c r="C51" s="76" t="str">
        <f>'10'!D16</f>
        <v/>
      </c>
      <c r="D51" s="76" t="str">
        <f>'10'!O16</f>
        <v/>
      </c>
      <c r="E51" s="75" t="str">
        <f>'10'!S16</f>
        <v/>
      </c>
      <c r="F51" s="76" t="str">
        <f>'10'!U16</f>
        <v>～</v>
      </c>
      <c r="G51" s="75" t="str">
        <f>'10'!V16</f>
        <v/>
      </c>
      <c r="H51" s="76" t="str">
        <f>'10'!X16</f>
        <v/>
      </c>
      <c r="I51" s="76" t="str">
        <f>'10'!Z16</f>
        <v/>
      </c>
      <c r="J51" s="76" t="str">
        <f>'10'!AB16</f>
        <v/>
      </c>
      <c r="K51" s="76" t="str">
        <f>'10'!AE16</f>
        <v/>
      </c>
      <c r="L51" s="76" t="str">
        <f>'10'!AG16</f>
        <v/>
      </c>
      <c r="M51" s="76" t="str">
        <f>'10'!AI16</f>
        <v/>
      </c>
      <c r="N51" s="76" t="str">
        <f>'10'!AL16</f>
        <v/>
      </c>
      <c r="O51" s="76" t="str">
        <f>'10'!AO16</f>
        <v/>
      </c>
    </row>
    <row r="52" spans="1:16" x14ac:dyDescent="0.55000000000000004">
      <c r="A52" s="76" t="e">
        <f>'10'!B17</f>
        <v>#VALUE!</v>
      </c>
      <c r="B52" s="76">
        <f>'10'!C17</f>
        <v>49</v>
      </c>
      <c r="C52" s="76" t="str">
        <f>'10'!D17</f>
        <v/>
      </c>
      <c r="D52" s="76" t="str">
        <f>'10'!O17</f>
        <v/>
      </c>
      <c r="E52" s="75" t="str">
        <f>'10'!S17</f>
        <v/>
      </c>
      <c r="F52" s="76" t="str">
        <f>'10'!U17</f>
        <v>～</v>
      </c>
      <c r="G52" s="75" t="str">
        <f>'10'!V17</f>
        <v/>
      </c>
      <c r="H52" s="76" t="str">
        <f>'10'!X17</f>
        <v/>
      </c>
      <c r="I52" s="76" t="str">
        <f>'10'!Z17</f>
        <v/>
      </c>
      <c r="J52" s="76" t="str">
        <f>'10'!AB17</f>
        <v/>
      </c>
      <c r="K52" s="76" t="str">
        <f>'10'!AE17</f>
        <v/>
      </c>
      <c r="L52" s="76" t="str">
        <f>'10'!AG17</f>
        <v/>
      </c>
      <c r="M52" s="76" t="str">
        <f>'10'!AI17</f>
        <v/>
      </c>
      <c r="N52" s="76" t="str">
        <f>'10'!AL17</f>
        <v/>
      </c>
      <c r="O52" s="76" t="str">
        <f>'10'!AO17</f>
        <v/>
      </c>
    </row>
    <row r="53" spans="1:16" x14ac:dyDescent="0.55000000000000004">
      <c r="A53" s="76" t="e">
        <f>'10'!B18</f>
        <v>#VALUE!</v>
      </c>
      <c r="B53" s="76">
        <f>'10'!C18</f>
        <v>50</v>
      </c>
      <c r="C53" s="76" t="str">
        <f>'10'!D18</f>
        <v/>
      </c>
      <c r="D53" s="76" t="str">
        <f>'10'!O18</f>
        <v/>
      </c>
      <c r="E53" s="75" t="str">
        <f>'10'!S18</f>
        <v/>
      </c>
      <c r="F53" s="76" t="str">
        <f>'10'!U18</f>
        <v>～</v>
      </c>
      <c r="G53" s="75" t="str">
        <f>'10'!V18</f>
        <v/>
      </c>
      <c r="H53" s="76" t="str">
        <f>'10'!X18</f>
        <v/>
      </c>
      <c r="I53" s="76" t="str">
        <f>'10'!Z18</f>
        <v/>
      </c>
      <c r="J53" s="76" t="str">
        <f>'10'!AB18</f>
        <v/>
      </c>
      <c r="K53" s="76" t="str">
        <f>'10'!AE18</f>
        <v/>
      </c>
      <c r="L53" s="76" t="str">
        <f>'10'!AG18</f>
        <v/>
      </c>
      <c r="M53" s="76" t="str">
        <f>'10'!AI18</f>
        <v/>
      </c>
      <c r="N53" s="76" t="str">
        <f>'10'!AL18</f>
        <v/>
      </c>
      <c r="O53" s="76" t="str">
        <f>'10'!AO18</f>
        <v/>
      </c>
    </row>
    <row r="54" spans="1:16" x14ac:dyDescent="0.55000000000000004">
      <c r="A54" s="76" t="e">
        <f>'11'!B14</f>
        <v>#VALUE!</v>
      </c>
      <c r="B54" s="76">
        <f>'11'!C14</f>
        <v>51</v>
      </c>
      <c r="C54" s="76" t="str">
        <f>'11'!D14</f>
        <v/>
      </c>
      <c r="D54" s="76" t="str">
        <f>'11'!O14</f>
        <v/>
      </c>
      <c r="E54" s="75" t="str">
        <f>'11'!S14</f>
        <v/>
      </c>
      <c r="F54" s="76" t="str">
        <f>'11'!U14</f>
        <v>～</v>
      </c>
      <c r="G54" s="75" t="str">
        <f>'11'!V14</f>
        <v/>
      </c>
      <c r="H54" s="76" t="str">
        <f>'11'!X14</f>
        <v/>
      </c>
      <c r="I54" s="76" t="str">
        <f>'11'!Z14</f>
        <v/>
      </c>
      <c r="J54" s="76" t="str">
        <f>'11'!AB14</f>
        <v/>
      </c>
      <c r="K54" s="76" t="str">
        <f>'11'!AE14</f>
        <v/>
      </c>
      <c r="L54" s="76" t="str">
        <f>'11'!AG14</f>
        <v/>
      </c>
      <c r="M54" s="76" t="str">
        <f>'11'!AI14</f>
        <v/>
      </c>
      <c r="N54" s="76" t="str">
        <f>'11'!AL14</f>
        <v/>
      </c>
      <c r="O54" s="76" t="str">
        <f>'11'!AO14</f>
        <v/>
      </c>
    </row>
    <row r="55" spans="1:16" x14ac:dyDescent="0.55000000000000004">
      <c r="A55" s="76" t="e">
        <f>'11'!B15</f>
        <v>#VALUE!</v>
      </c>
      <c r="B55" s="76">
        <f>'11'!C15</f>
        <v>52</v>
      </c>
      <c r="C55" s="76" t="str">
        <f>'11'!D15</f>
        <v/>
      </c>
      <c r="D55" s="76" t="str">
        <f>'11'!O15</f>
        <v/>
      </c>
      <c r="E55" s="75" t="str">
        <f>'11'!S15</f>
        <v/>
      </c>
      <c r="F55" s="76" t="str">
        <f>'11'!U15</f>
        <v>～</v>
      </c>
      <c r="G55" s="75" t="str">
        <f>'11'!V15</f>
        <v/>
      </c>
      <c r="H55" s="76" t="str">
        <f>'11'!X15</f>
        <v/>
      </c>
      <c r="I55" s="76" t="str">
        <f>'11'!Z15</f>
        <v/>
      </c>
      <c r="J55" s="76" t="str">
        <f>'11'!AB15</f>
        <v/>
      </c>
      <c r="K55" s="76" t="str">
        <f>'11'!AE15</f>
        <v/>
      </c>
      <c r="L55" s="76" t="str">
        <f>'11'!AG15</f>
        <v/>
      </c>
      <c r="M55" s="76" t="str">
        <f>'11'!AI15</f>
        <v/>
      </c>
      <c r="N55" s="76" t="str">
        <f>'11'!AL15</f>
        <v/>
      </c>
      <c r="O55" s="76" t="str">
        <f>'11'!AO15</f>
        <v/>
      </c>
      <c r="P55" s="76"/>
    </row>
    <row r="56" spans="1:16" x14ac:dyDescent="0.55000000000000004">
      <c r="A56" s="76" t="e">
        <f>'11'!B16</f>
        <v>#VALUE!</v>
      </c>
      <c r="B56" s="76">
        <f>'11'!C16</f>
        <v>53</v>
      </c>
      <c r="C56" s="76" t="str">
        <f>'11'!D16</f>
        <v/>
      </c>
      <c r="D56" s="76" t="str">
        <f>'11'!O16</f>
        <v/>
      </c>
      <c r="E56" s="75" t="str">
        <f>'11'!S16</f>
        <v/>
      </c>
      <c r="F56" s="76" t="str">
        <f>'11'!U16</f>
        <v>～</v>
      </c>
      <c r="G56" s="75" t="str">
        <f>'11'!V16</f>
        <v/>
      </c>
      <c r="H56" s="76" t="str">
        <f>'11'!X16</f>
        <v/>
      </c>
      <c r="I56" s="76" t="str">
        <f>'11'!Z16</f>
        <v/>
      </c>
      <c r="J56" s="76" t="str">
        <f>'11'!AB16</f>
        <v/>
      </c>
      <c r="K56" s="76" t="str">
        <f>'11'!AE16</f>
        <v/>
      </c>
      <c r="L56" s="76" t="str">
        <f>'11'!AG16</f>
        <v/>
      </c>
      <c r="M56" s="76" t="str">
        <f>'11'!AI16</f>
        <v/>
      </c>
      <c r="N56" s="76" t="str">
        <f>'11'!AL16</f>
        <v/>
      </c>
      <c r="O56" s="76" t="str">
        <f>'11'!AO16</f>
        <v/>
      </c>
      <c r="P56" s="76"/>
    </row>
    <row r="57" spans="1:16" x14ac:dyDescent="0.55000000000000004">
      <c r="A57" s="76" t="e">
        <f>'11'!B17</f>
        <v>#VALUE!</v>
      </c>
      <c r="B57" s="76">
        <f>'11'!C17</f>
        <v>54</v>
      </c>
      <c r="C57" s="76" t="str">
        <f>'11'!D17</f>
        <v/>
      </c>
      <c r="D57" s="76" t="str">
        <f>'11'!O17</f>
        <v/>
      </c>
      <c r="E57" s="75" t="str">
        <f>'11'!S17</f>
        <v/>
      </c>
      <c r="F57" s="76" t="str">
        <f>'11'!U17</f>
        <v>～</v>
      </c>
      <c r="G57" s="75" t="str">
        <f>'11'!V17</f>
        <v/>
      </c>
      <c r="H57" s="76" t="str">
        <f>'11'!X17</f>
        <v/>
      </c>
      <c r="I57" s="76" t="str">
        <f>'11'!Z17</f>
        <v/>
      </c>
      <c r="J57" s="76" t="str">
        <f>'11'!AB17</f>
        <v/>
      </c>
      <c r="K57" s="76" t="str">
        <f>'11'!AE17</f>
        <v/>
      </c>
      <c r="L57" s="76" t="str">
        <f>'11'!AG17</f>
        <v/>
      </c>
      <c r="M57" s="76" t="str">
        <f>'11'!AI17</f>
        <v/>
      </c>
      <c r="N57" s="76" t="str">
        <f>'11'!AL17</f>
        <v/>
      </c>
      <c r="O57" s="76" t="str">
        <f>'11'!AO17</f>
        <v/>
      </c>
      <c r="P57" s="76"/>
    </row>
    <row r="58" spans="1:16" x14ac:dyDescent="0.55000000000000004">
      <c r="A58" s="76" t="e">
        <f>'11'!B18</f>
        <v>#VALUE!</v>
      </c>
      <c r="B58" s="76">
        <f>'11'!C18</f>
        <v>55</v>
      </c>
      <c r="C58" s="76" t="str">
        <f>'11'!D18</f>
        <v/>
      </c>
      <c r="D58" s="76" t="str">
        <f>'11'!O18</f>
        <v/>
      </c>
      <c r="E58" s="75" t="str">
        <f>'11'!S18</f>
        <v/>
      </c>
      <c r="F58" s="76" t="str">
        <f>'11'!U18</f>
        <v>～</v>
      </c>
      <c r="G58" s="75" t="str">
        <f>'11'!V18</f>
        <v/>
      </c>
      <c r="H58" s="76" t="str">
        <f>'11'!X18</f>
        <v/>
      </c>
      <c r="I58" s="76" t="str">
        <f>'11'!Z18</f>
        <v/>
      </c>
      <c r="J58" s="76" t="str">
        <f>'11'!AB18</f>
        <v/>
      </c>
      <c r="K58" s="76" t="str">
        <f>'11'!AE18</f>
        <v/>
      </c>
      <c r="L58" s="76" t="str">
        <f>'11'!AG18</f>
        <v/>
      </c>
      <c r="M58" s="76" t="str">
        <f>'11'!AI18</f>
        <v/>
      </c>
      <c r="N58" s="76" t="str">
        <f>'11'!AL18</f>
        <v/>
      </c>
      <c r="O58" s="76" t="str">
        <f>'11'!AO18</f>
        <v/>
      </c>
      <c r="P58" s="76"/>
    </row>
    <row r="59" spans="1:16" x14ac:dyDescent="0.55000000000000004">
      <c r="A59" s="76" t="e">
        <f>'12'!B14</f>
        <v>#VALUE!</v>
      </c>
      <c r="B59" s="76">
        <f>'12'!C14</f>
        <v>56</v>
      </c>
      <c r="C59" s="76" t="str">
        <f>'12'!D14</f>
        <v/>
      </c>
      <c r="D59" s="76" t="str">
        <f>'12'!O14</f>
        <v/>
      </c>
      <c r="E59" s="75" t="str">
        <f>'12'!S14</f>
        <v/>
      </c>
      <c r="F59" s="76" t="str">
        <f>'12'!U14</f>
        <v>～</v>
      </c>
      <c r="G59" s="75" t="str">
        <f>'12'!V14</f>
        <v/>
      </c>
      <c r="H59" s="76" t="str">
        <f>'12'!X14</f>
        <v/>
      </c>
      <c r="I59" s="76" t="str">
        <f>'12'!Z14</f>
        <v/>
      </c>
      <c r="J59" s="76" t="str">
        <f>'12'!AB14</f>
        <v/>
      </c>
      <c r="K59" s="76" t="str">
        <f>'12'!AE14</f>
        <v/>
      </c>
      <c r="L59" s="76" t="str">
        <f>'12'!AG14</f>
        <v/>
      </c>
      <c r="M59" s="76" t="str">
        <f>'12'!AI14</f>
        <v/>
      </c>
      <c r="N59" s="76" t="str">
        <f>'12'!AL14</f>
        <v/>
      </c>
      <c r="O59" s="76" t="str">
        <f>'12'!AO14</f>
        <v/>
      </c>
      <c r="P59" s="76"/>
    </row>
    <row r="60" spans="1:16" x14ac:dyDescent="0.55000000000000004">
      <c r="A60" s="76" t="e">
        <f>'12'!B15</f>
        <v>#VALUE!</v>
      </c>
      <c r="B60" s="76">
        <f>'12'!C15</f>
        <v>57</v>
      </c>
      <c r="C60" s="76" t="str">
        <f>'12'!D15</f>
        <v/>
      </c>
      <c r="D60" s="76" t="str">
        <f>'12'!O15</f>
        <v/>
      </c>
      <c r="E60" s="75" t="str">
        <f>'12'!S15</f>
        <v/>
      </c>
      <c r="F60" s="76" t="str">
        <f>'12'!U15</f>
        <v>～</v>
      </c>
      <c r="G60" s="75" t="str">
        <f>'12'!V15</f>
        <v/>
      </c>
      <c r="H60" s="76" t="str">
        <f>'12'!X15</f>
        <v/>
      </c>
      <c r="I60" s="76" t="str">
        <f>'12'!Z15</f>
        <v/>
      </c>
      <c r="J60" s="76" t="str">
        <f>'12'!AB15</f>
        <v/>
      </c>
      <c r="K60" s="76" t="str">
        <f>'12'!AE15</f>
        <v/>
      </c>
      <c r="L60" s="76" t="str">
        <f>'12'!AG15</f>
        <v/>
      </c>
      <c r="M60" s="76" t="str">
        <f>'12'!AI15</f>
        <v/>
      </c>
      <c r="N60" s="76" t="str">
        <f>'12'!AL15</f>
        <v/>
      </c>
      <c r="O60" s="76" t="str">
        <f>'12'!AO15</f>
        <v/>
      </c>
      <c r="P60" s="76"/>
    </row>
    <row r="61" spans="1:16" x14ac:dyDescent="0.55000000000000004">
      <c r="A61" s="76" t="e">
        <f>'12'!B16</f>
        <v>#VALUE!</v>
      </c>
      <c r="B61" s="76">
        <f>'12'!C16</f>
        <v>58</v>
      </c>
      <c r="C61" s="76" t="str">
        <f>'12'!D16</f>
        <v/>
      </c>
      <c r="D61" s="76" t="str">
        <f>'12'!O16</f>
        <v/>
      </c>
      <c r="E61" s="75" t="str">
        <f>'12'!S16</f>
        <v/>
      </c>
      <c r="F61" s="76" t="str">
        <f>'12'!U16</f>
        <v>～</v>
      </c>
      <c r="G61" s="75" t="str">
        <f>'12'!V16</f>
        <v/>
      </c>
      <c r="H61" s="76" t="str">
        <f>'12'!X16</f>
        <v/>
      </c>
      <c r="I61" s="76" t="str">
        <f>'12'!Z16</f>
        <v/>
      </c>
      <c r="J61" s="76" t="str">
        <f>'12'!AB16</f>
        <v/>
      </c>
      <c r="K61" s="76" t="str">
        <f>'12'!AE16</f>
        <v/>
      </c>
      <c r="L61" s="76" t="str">
        <f>'12'!AG16</f>
        <v/>
      </c>
      <c r="M61" s="76" t="str">
        <f>'12'!AI16</f>
        <v/>
      </c>
      <c r="N61" s="76" t="str">
        <f>'12'!AL16</f>
        <v/>
      </c>
      <c r="O61" s="76" t="str">
        <f>'12'!AO16</f>
        <v/>
      </c>
      <c r="P61" s="76"/>
    </row>
    <row r="62" spans="1:16" x14ac:dyDescent="0.55000000000000004">
      <c r="A62" s="76" t="e">
        <f>'12'!B17</f>
        <v>#VALUE!</v>
      </c>
      <c r="B62" s="76">
        <f>'12'!C17</f>
        <v>59</v>
      </c>
      <c r="C62" s="76" t="str">
        <f>'12'!D17</f>
        <v/>
      </c>
      <c r="D62" s="76" t="str">
        <f>'12'!O17</f>
        <v/>
      </c>
      <c r="E62" s="75" t="str">
        <f>'12'!S17</f>
        <v/>
      </c>
      <c r="F62" s="76" t="str">
        <f>'12'!U17</f>
        <v>～</v>
      </c>
      <c r="G62" s="75" t="str">
        <f>'12'!V17</f>
        <v/>
      </c>
      <c r="H62" s="76" t="str">
        <f>'12'!X17</f>
        <v/>
      </c>
      <c r="I62" s="76" t="str">
        <f>'12'!Z17</f>
        <v/>
      </c>
      <c r="J62" s="76" t="str">
        <f>'12'!AB17</f>
        <v/>
      </c>
      <c r="K62" s="76" t="str">
        <f>'12'!AE17</f>
        <v/>
      </c>
      <c r="L62" s="76" t="str">
        <f>'12'!AG17</f>
        <v/>
      </c>
      <c r="M62" s="76" t="str">
        <f>'12'!AI17</f>
        <v/>
      </c>
      <c r="N62" s="76" t="str">
        <f>'12'!AL17</f>
        <v/>
      </c>
      <c r="O62" s="76" t="str">
        <f>'12'!AO17</f>
        <v/>
      </c>
      <c r="P62" s="76"/>
    </row>
    <row r="63" spans="1:16" x14ac:dyDescent="0.55000000000000004">
      <c r="A63" s="76" t="e">
        <f>'12'!B18</f>
        <v>#VALUE!</v>
      </c>
      <c r="B63" s="76">
        <f>'12'!C18</f>
        <v>60</v>
      </c>
      <c r="C63" s="76" t="str">
        <f>'12'!D18</f>
        <v/>
      </c>
      <c r="D63" s="76" t="str">
        <f>'12'!O18</f>
        <v/>
      </c>
      <c r="E63" s="75" t="str">
        <f>'12'!S18</f>
        <v/>
      </c>
      <c r="F63" s="76" t="str">
        <f>'12'!U18</f>
        <v>～</v>
      </c>
      <c r="G63" s="75" t="str">
        <f>'12'!V18</f>
        <v/>
      </c>
      <c r="H63" s="76" t="str">
        <f>'12'!X18</f>
        <v/>
      </c>
      <c r="I63" s="76" t="str">
        <f>'12'!Z18</f>
        <v/>
      </c>
      <c r="J63" s="76" t="str">
        <f>'12'!AB18</f>
        <v/>
      </c>
      <c r="K63" s="76" t="str">
        <f>'12'!AE18</f>
        <v/>
      </c>
      <c r="L63" s="76" t="str">
        <f>'12'!AG18</f>
        <v/>
      </c>
      <c r="M63" s="76" t="str">
        <f>'12'!AI18</f>
        <v/>
      </c>
      <c r="N63" s="76" t="str">
        <f>'12'!AL18</f>
        <v/>
      </c>
      <c r="O63" s="76" t="str">
        <f>'12'!AO18</f>
        <v/>
      </c>
      <c r="P63" s="76"/>
    </row>
  </sheetData>
  <mergeCells count="12">
    <mergeCell ref="H1:H3"/>
    <mergeCell ref="A1:A3"/>
    <mergeCell ref="B1:B3"/>
    <mergeCell ref="C1:C3"/>
    <mergeCell ref="D1:D3"/>
    <mergeCell ref="E1:G3"/>
    <mergeCell ref="I1:I3"/>
    <mergeCell ref="J1:N1"/>
    <mergeCell ref="O1:O3"/>
    <mergeCell ref="J2:J3"/>
    <mergeCell ref="K2:L2"/>
    <mergeCell ref="M2:N2"/>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K157"/>
  <sheetViews>
    <sheetView zoomScaleNormal="100" workbookViewId="0">
      <selection activeCell="K11" sqref="K11"/>
    </sheetView>
  </sheetViews>
  <sheetFormatPr defaultRowHeight="18" x14ac:dyDescent="0.55000000000000004"/>
  <cols>
    <col min="1" max="1" width="4.75" style="28" customWidth="1"/>
    <col min="2" max="2" width="35.1640625" style="29" customWidth="1"/>
    <col min="3" max="3" width="1.33203125" customWidth="1"/>
    <col min="4" max="4" width="4.75" customWidth="1"/>
    <col min="5" max="5" width="35.1640625" style="1" customWidth="1"/>
    <col min="6" max="6" width="1.33203125" customWidth="1"/>
    <col min="7" max="7" width="4.75" customWidth="1"/>
    <col min="8" max="8" width="35.1640625" style="1" customWidth="1"/>
    <col min="9" max="9" width="1.33203125" customWidth="1"/>
    <col min="10" max="10" width="4.75" customWidth="1"/>
    <col min="11" max="11" width="35.1640625" customWidth="1"/>
    <col min="12" max="12" width="1.58203125" customWidth="1"/>
  </cols>
  <sheetData>
    <row r="1" spans="1:11" ht="23.5" x14ac:dyDescent="0.55000000000000004">
      <c r="A1" s="232" t="s">
        <v>1225</v>
      </c>
      <c r="B1" s="232"/>
    </row>
    <row r="2" spans="1:11" ht="3" customHeight="1" x14ac:dyDescent="0.55000000000000004"/>
    <row r="3" spans="1:11" x14ac:dyDescent="0.55000000000000004">
      <c r="A3" s="233" t="s">
        <v>1226</v>
      </c>
      <c r="B3" s="233"/>
      <c r="D3" s="233" t="s">
        <v>1227</v>
      </c>
      <c r="E3" s="233"/>
      <c r="G3" s="233" t="s">
        <v>1228</v>
      </c>
      <c r="H3" s="233"/>
      <c r="J3" s="233" t="s">
        <v>1229</v>
      </c>
      <c r="K3" s="233"/>
    </row>
    <row r="4" spans="1:11" ht="6" customHeight="1" thickBot="1" x14ac:dyDescent="0.6">
      <c r="D4" s="28"/>
      <c r="E4" s="29"/>
      <c r="G4" s="28"/>
      <c r="H4" s="29"/>
      <c r="J4" s="28"/>
      <c r="K4" s="29"/>
    </row>
    <row r="5" spans="1:11" ht="30" customHeight="1" thickBot="1" x14ac:dyDescent="0.6">
      <c r="A5" s="30" t="s">
        <v>1230</v>
      </c>
      <c r="B5" s="31" t="s">
        <v>1231</v>
      </c>
      <c r="D5" s="30" t="s">
        <v>1230</v>
      </c>
      <c r="E5" s="31" t="s">
        <v>1231</v>
      </c>
      <c r="G5" s="32" t="s">
        <v>1230</v>
      </c>
      <c r="H5" s="33" t="s">
        <v>1231</v>
      </c>
      <c r="J5" s="32" t="s">
        <v>1230</v>
      </c>
      <c r="K5" s="33" t="s">
        <v>1231</v>
      </c>
    </row>
    <row r="6" spans="1:11" ht="22" customHeight="1" x14ac:dyDescent="0.55000000000000004">
      <c r="A6" s="34">
        <v>101</v>
      </c>
      <c r="B6" s="35" t="s">
        <v>14</v>
      </c>
      <c r="C6" s="76"/>
      <c r="D6" s="34">
        <v>201</v>
      </c>
      <c r="E6" s="95" t="s">
        <v>1268</v>
      </c>
      <c r="F6" s="76"/>
      <c r="G6" s="34">
        <v>301</v>
      </c>
      <c r="H6" s="35" t="s">
        <v>380</v>
      </c>
      <c r="I6" s="76"/>
      <c r="J6" s="34">
        <v>401</v>
      </c>
      <c r="K6" s="35" t="s">
        <v>561</v>
      </c>
    </row>
    <row r="7" spans="1:11" ht="22" customHeight="1" x14ac:dyDescent="0.55000000000000004">
      <c r="A7" s="36">
        <v>102</v>
      </c>
      <c r="B7" s="37" t="s">
        <v>23</v>
      </c>
      <c r="C7" s="76"/>
      <c r="D7" s="36">
        <v>202</v>
      </c>
      <c r="E7" s="96" t="s">
        <v>131</v>
      </c>
      <c r="F7" s="76"/>
      <c r="G7" s="36">
        <v>302</v>
      </c>
      <c r="H7" s="37" t="s">
        <v>388</v>
      </c>
      <c r="I7" s="76"/>
      <c r="J7" s="36">
        <v>501</v>
      </c>
      <c r="K7" s="37" t="s">
        <v>269</v>
      </c>
    </row>
    <row r="8" spans="1:11" ht="22" customHeight="1" x14ac:dyDescent="0.55000000000000004">
      <c r="A8" s="36">
        <v>103</v>
      </c>
      <c r="B8" s="37" t="s">
        <v>27</v>
      </c>
      <c r="C8" s="76"/>
      <c r="D8" s="36">
        <v>203</v>
      </c>
      <c r="E8" s="96" t="s">
        <v>138</v>
      </c>
      <c r="F8" s="76"/>
      <c r="G8" s="36">
        <v>303</v>
      </c>
      <c r="H8" s="37" t="s">
        <v>395</v>
      </c>
      <c r="I8" s="76"/>
      <c r="J8" s="36"/>
      <c r="K8" s="37"/>
    </row>
    <row r="9" spans="1:11" ht="22" customHeight="1" x14ac:dyDescent="0.55000000000000004">
      <c r="A9" s="36">
        <v>104</v>
      </c>
      <c r="B9" s="37" t="s">
        <v>33</v>
      </c>
      <c r="C9" s="76"/>
      <c r="D9" s="36">
        <v>204</v>
      </c>
      <c r="E9" s="96" t="s">
        <v>144</v>
      </c>
      <c r="F9" s="76"/>
      <c r="G9" s="36">
        <v>304</v>
      </c>
      <c r="H9" s="37" t="s">
        <v>402</v>
      </c>
      <c r="I9" s="76"/>
      <c r="J9" s="36"/>
      <c r="K9" s="37"/>
    </row>
    <row r="10" spans="1:11" ht="22" customHeight="1" thickBot="1" x14ac:dyDescent="0.6">
      <c r="A10" s="38">
        <v>105</v>
      </c>
      <c r="B10" s="39" t="s">
        <v>40</v>
      </c>
      <c r="C10" s="76"/>
      <c r="D10" s="38">
        <v>205</v>
      </c>
      <c r="E10" s="97" t="s">
        <v>148</v>
      </c>
      <c r="F10" s="76"/>
      <c r="G10" s="38">
        <v>305</v>
      </c>
      <c r="H10" s="39" t="s">
        <v>408</v>
      </c>
      <c r="I10" s="76"/>
      <c r="J10" s="38"/>
      <c r="K10" s="39"/>
    </row>
    <row r="11" spans="1:11" ht="22" customHeight="1" x14ac:dyDescent="0.55000000000000004">
      <c r="A11" s="40">
        <v>106</v>
      </c>
      <c r="B11" s="41" t="s">
        <v>43</v>
      </c>
      <c r="C11" s="76"/>
      <c r="D11" s="40">
        <v>206</v>
      </c>
      <c r="E11" s="98" t="s">
        <v>154</v>
      </c>
      <c r="F11" s="76"/>
      <c r="G11" s="40">
        <v>306</v>
      </c>
      <c r="H11" s="41" t="s">
        <v>415</v>
      </c>
      <c r="I11" s="76"/>
      <c r="J11" s="40"/>
      <c r="K11" s="41"/>
    </row>
    <row r="12" spans="1:11" ht="22" customHeight="1" x14ac:dyDescent="0.55000000000000004">
      <c r="A12" s="36">
        <v>107</v>
      </c>
      <c r="B12" s="37" t="s">
        <v>48</v>
      </c>
      <c r="C12" s="76"/>
      <c r="D12" s="36">
        <v>207</v>
      </c>
      <c r="E12" s="96" t="s">
        <v>1269</v>
      </c>
      <c r="F12" s="76"/>
      <c r="G12" s="36">
        <v>307</v>
      </c>
      <c r="H12" s="37" t="s">
        <v>421</v>
      </c>
      <c r="I12" s="76"/>
      <c r="J12" s="36"/>
      <c r="K12" s="37"/>
    </row>
    <row r="13" spans="1:11" ht="22" customHeight="1" x14ac:dyDescent="0.55000000000000004">
      <c r="A13" s="36">
        <v>108</v>
      </c>
      <c r="B13" s="37" t="s">
        <v>1270</v>
      </c>
      <c r="C13" s="76"/>
      <c r="D13" s="36">
        <v>208</v>
      </c>
      <c r="E13" s="96" t="s">
        <v>163</v>
      </c>
      <c r="F13" s="76"/>
      <c r="G13" s="36">
        <v>308</v>
      </c>
      <c r="H13" s="37" t="s">
        <v>428</v>
      </c>
      <c r="I13" s="76"/>
      <c r="J13" s="36"/>
      <c r="K13" s="37"/>
    </row>
    <row r="14" spans="1:11" ht="22" customHeight="1" x14ac:dyDescent="0.55000000000000004">
      <c r="A14" s="36">
        <v>109</v>
      </c>
      <c r="B14" s="37" t="s">
        <v>59</v>
      </c>
      <c r="C14" s="76"/>
      <c r="D14" s="36">
        <v>209</v>
      </c>
      <c r="E14" s="96" t="s">
        <v>170</v>
      </c>
      <c r="F14" s="76"/>
      <c r="G14" s="36">
        <v>309</v>
      </c>
      <c r="H14" s="37" t="s">
        <v>434</v>
      </c>
      <c r="I14" s="76"/>
      <c r="J14" s="36"/>
      <c r="K14" s="37"/>
    </row>
    <row r="15" spans="1:11" ht="22" customHeight="1" thickBot="1" x14ac:dyDescent="0.6">
      <c r="A15" s="42">
        <v>110</v>
      </c>
      <c r="B15" s="43" t="s">
        <v>64</v>
      </c>
      <c r="C15" s="76"/>
      <c r="D15" s="42">
        <v>210</v>
      </c>
      <c r="E15" s="99" t="s">
        <v>172</v>
      </c>
      <c r="F15" s="76"/>
      <c r="G15" s="42">
        <v>310</v>
      </c>
      <c r="H15" s="43" t="s">
        <v>440</v>
      </c>
      <c r="I15" s="76"/>
      <c r="J15" s="42"/>
      <c r="K15" s="43"/>
    </row>
    <row r="16" spans="1:11" ht="22" customHeight="1" x14ac:dyDescent="0.55000000000000004">
      <c r="A16" s="34">
        <v>111</v>
      </c>
      <c r="B16" s="35" t="s">
        <v>70</v>
      </c>
      <c r="C16" s="76"/>
      <c r="D16" s="34">
        <v>211</v>
      </c>
      <c r="E16" s="95" t="s">
        <v>178</v>
      </c>
      <c r="F16" s="76"/>
      <c r="G16" s="34">
        <v>311</v>
      </c>
      <c r="H16" s="35" t="s">
        <v>447</v>
      </c>
      <c r="I16" s="76"/>
      <c r="J16" s="40"/>
      <c r="K16" s="41"/>
    </row>
    <row r="17" spans="1:11" ht="22" customHeight="1" x14ac:dyDescent="0.55000000000000004">
      <c r="A17" s="36">
        <v>112</v>
      </c>
      <c r="B17" s="37" t="s">
        <v>1232</v>
      </c>
      <c r="C17" s="76"/>
      <c r="D17" s="36">
        <v>212</v>
      </c>
      <c r="E17" s="96" t="s">
        <v>183</v>
      </c>
      <c r="F17" s="76"/>
      <c r="G17" s="36">
        <v>312</v>
      </c>
      <c r="H17" s="37" t="s">
        <v>1004</v>
      </c>
      <c r="I17" s="76"/>
      <c r="J17" s="36"/>
      <c r="K17" s="37"/>
    </row>
    <row r="18" spans="1:11" ht="22" customHeight="1" x14ac:dyDescent="0.55000000000000004">
      <c r="A18" s="36">
        <v>113</v>
      </c>
      <c r="B18" s="37" t="s">
        <v>80</v>
      </c>
      <c r="C18" s="76"/>
      <c r="D18" s="36">
        <v>213</v>
      </c>
      <c r="E18" s="96" t="s">
        <v>191</v>
      </c>
      <c r="F18" s="76"/>
      <c r="G18" s="36">
        <v>313</v>
      </c>
      <c r="H18" s="37" t="s">
        <v>451</v>
      </c>
      <c r="I18" s="76"/>
      <c r="J18" s="36"/>
      <c r="K18" s="37"/>
    </row>
    <row r="19" spans="1:11" ht="22" customHeight="1" x14ac:dyDescent="0.55000000000000004">
      <c r="A19" s="36">
        <v>114</v>
      </c>
      <c r="B19" s="37" t="s">
        <v>86</v>
      </c>
      <c r="C19" s="76"/>
      <c r="D19" s="36">
        <v>214</v>
      </c>
      <c r="E19" s="96" t="s">
        <v>196</v>
      </c>
      <c r="F19" s="76"/>
      <c r="G19" s="36">
        <v>314</v>
      </c>
      <c r="H19" s="37" t="s">
        <v>458</v>
      </c>
      <c r="I19" s="76"/>
      <c r="J19" s="36"/>
      <c r="K19" s="37"/>
    </row>
    <row r="20" spans="1:11" ht="22" customHeight="1" thickBot="1" x14ac:dyDescent="0.6">
      <c r="A20" s="38">
        <v>115</v>
      </c>
      <c r="B20" s="39" t="s">
        <v>92</v>
      </c>
      <c r="C20" s="76"/>
      <c r="D20" s="38">
        <v>215</v>
      </c>
      <c r="E20" s="97" t="s">
        <v>198</v>
      </c>
      <c r="F20" s="76"/>
      <c r="G20" s="38">
        <v>315</v>
      </c>
      <c r="H20" s="39" t="s">
        <v>466</v>
      </c>
      <c r="I20" s="76"/>
      <c r="J20" s="42"/>
      <c r="K20" s="43"/>
    </row>
    <row r="21" spans="1:11" ht="22" customHeight="1" x14ac:dyDescent="0.55000000000000004">
      <c r="A21" s="40">
        <v>116</v>
      </c>
      <c r="B21" s="41" t="s">
        <v>97</v>
      </c>
      <c r="C21" s="76"/>
      <c r="D21" s="40">
        <v>216</v>
      </c>
      <c r="E21" s="98" t="s">
        <v>202</v>
      </c>
      <c r="F21" s="76"/>
      <c r="G21" s="40">
        <v>316</v>
      </c>
      <c r="H21" s="41" t="s">
        <v>554</v>
      </c>
      <c r="I21" s="76"/>
      <c r="J21" s="40"/>
      <c r="K21" s="41"/>
    </row>
    <row r="22" spans="1:11" ht="22" customHeight="1" x14ac:dyDescent="0.55000000000000004">
      <c r="A22" s="36">
        <v>117</v>
      </c>
      <c r="B22" s="37" t="s">
        <v>105</v>
      </c>
      <c r="C22" s="76"/>
      <c r="D22" s="36">
        <v>217</v>
      </c>
      <c r="E22" s="96" t="s">
        <v>209</v>
      </c>
      <c r="F22" s="76"/>
      <c r="G22" s="36">
        <v>317</v>
      </c>
      <c r="H22" s="37" t="s">
        <v>472</v>
      </c>
      <c r="I22" s="76"/>
      <c r="J22" s="36"/>
      <c r="K22" s="37"/>
    </row>
    <row r="23" spans="1:11" ht="22" customHeight="1" x14ac:dyDescent="0.55000000000000004">
      <c r="A23" s="36">
        <v>118</v>
      </c>
      <c r="B23" s="37" t="s">
        <v>112</v>
      </c>
      <c r="C23" s="76"/>
      <c r="D23" s="36">
        <v>218</v>
      </c>
      <c r="E23" s="96" t="s">
        <v>215</v>
      </c>
      <c r="F23" s="76"/>
      <c r="G23" s="36">
        <v>318</v>
      </c>
      <c r="H23" s="37" t="s">
        <v>1217</v>
      </c>
      <c r="I23" s="76"/>
      <c r="J23" s="36"/>
      <c r="K23" s="37"/>
    </row>
    <row r="24" spans="1:11" ht="22" customHeight="1" x14ac:dyDescent="0.55000000000000004">
      <c r="A24" s="36">
        <v>119</v>
      </c>
      <c r="B24" s="37" t="s">
        <v>119</v>
      </c>
      <c r="C24" s="76"/>
      <c r="D24" s="36">
        <v>219</v>
      </c>
      <c r="E24" s="96" t="s">
        <v>221</v>
      </c>
      <c r="F24" s="76"/>
      <c r="G24" s="36">
        <v>319</v>
      </c>
      <c r="H24" s="37" t="s">
        <v>477</v>
      </c>
      <c r="I24" s="76"/>
      <c r="J24" s="36"/>
      <c r="K24" s="37"/>
    </row>
    <row r="25" spans="1:11" ht="22" customHeight="1" thickBot="1" x14ac:dyDescent="0.6">
      <c r="A25" s="42">
        <v>120</v>
      </c>
      <c r="B25" s="43" t="s">
        <v>712</v>
      </c>
      <c r="C25" s="76"/>
      <c r="D25" s="42">
        <v>220</v>
      </c>
      <c r="E25" s="99" t="s">
        <v>1271</v>
      </c>
      <c r="F25" s="76"/>
      <c r="G25" s="42">
        <v>320</v>
      </c>
      <c r="H25" s="43" t="s">
        <v>482</v>
      </c>
      <c r="I25" s="76"/>
      <c r="J25" s="42"/>
      <c r="K25" s="43"/>
    </row>
    <row r="26" spans="1:11" ht="22" customHeight="1" x14ac:dyDescent="0.55000000000000004">
      <c r="A26" s="40">
        <v>121</v>
      </c>
      <c r="B26" s="41" t="s">
        <v>722</v>
      </c>
      <c r="C26" s="76"/>
      <c r="D26" s="34">
        <v>221</v>
      </c>
      <c r="E26" s="95" t="s">
        <v>1272</v>
      </c>
      <c r="F26" s="76"/>
      <c r="G26" s="34">
        <v>321</v>
      </c>
      <c r="H26" s="35" t="s">
        <v>487</v>
      </c>
      <c r="I26" s="76"/>
      <c r="J26" s="40"/>
      <c r="K26" s="41"/>
    </row>
    <row r="27" spans="1:11" ht="22" customHeight="1" x14ac:dyDescent="0.55000000000000004">
      <c r="A27" s="36">
        <v>122</v>
      </c>
      <c r="B27" s="37" t="s">
        <v>1273</v>
      </c>
      <c r="C27" s="76"/>
      <c r="D27" s="36">
        <v>222</v>
      </c>
      <c r="E27" s="96" t="s">
        <v>1274</v>
      </c>
      <c r="F27" s="76"/>
      <c r="G27" s="36">
        <v>322</v>
      </c>
      <c r="H27" s="37" t="s">
        <v>492</v>
      </c>
      <c r="I27" s="76"/>
      <c r="J27" s="36"/>
      <c r="K27" s="37"/>
    </row>
    <row r="28" spans="1:11" ht="22" customHeight="1" x14ac:dyDescent="0.55000000000000004">
      <c r="A28" s="36"/>
      <c r="B28" s="37"/>
      <c r="C28" s="76"/>
      <c r="D28" s="36">
        <v>223</v>
      </c>
      <c r="E28" s="96" t="s">
        <v>231</v>
      </c>
      <c r="F28" s="76"/>
      <c r="G28" s="36">
        <v>323</v>
      </c>
      <c r="H28" s="37" t="s">
        <v>498</v>
      </c>
      <c r="I28" s="76"/>
      <c r="J28" s="36"/>
      <c r="K28" s="37"/>
    </row>
    <row r="29" spans="1:11" ht="22" customHeight="1" x14ac:dyDescent="0.55000000000000004">
      <c r="A29" s="36"/>
      <c r="B29" s="37"/>
      <c r="C29" s="76"/>
      <c r="D29" s="36">
        <v>224</v>
      </c>
      <c r="E29" s="96" t="s">
        <v>1275</v>
      </c>
      <c r="F29" s="76"/>
      <c r="G29" s="36">
        <v>324</v>
      </c>
      <c r="H29" s="37" t="s">
        <v>504</v>
      </c>
      <c r="I29" s="76"/>
      <c r="J29" s="36"/>
      <c r="K29" s="37"/>
    </row>
    <row r="30" spans="1:11" ht="22" customHeight="1" thickBot="1" x14ac:dyDescent="0.6">
      <c r="A30" s="42"/>
      <c r="B30" s="43"/>
      <c r="C30" s="76"/>
      <c r="D30" s="38">
        <v>225</v>
      </c>
      <c r="E30" s="97" t="s">
        <v>239</v>
      </c>
      <c r="F30" s="76"/>
      <c r="G30" s="38">
        <v>325</v>
      </c>
      <c r="H30" s="39" t="s">
        <v>510</v>
      </c>
      <c r="I30" s="76"/>
      <c r="J30" s="42"/>
      <c r="K30" s="43"/>
    </row>
    <row r="31" spans="1:11" ht="22" customHeight="1" x14ac:dyDescent="0.55000000000000004">
      <c r="A31" s="40"/>
      <c r="B31" s="41"/>
      <c r="C31" s="76"/>
      <c r="D31" s="40">
        <v>226</v>
      </c>
      <c r="E31" s="98" t="s">
        <v>243</v>
      </c>
      <c r="F31" s="76"/>
      <c r="G31" s="40">
        <v>326</v>
      </c>
      <c r="H31" s="41" t="s">
        <v>515</v>
      </c>
      <c r="I31" s="76"/>
      <c r="J31" s="40"/>
      <c r="K31" s="41"/>
    </row>
    <row r="32" spans="1:11" ht="22" customHeight="1" x14ac:dyDescent="0.55000000000000004">
      <c r="A32" s="36"/>
      <c r="B32" s="37"/>
      <c r="C32" s="76"/>
      <c r="D32" s="36">
        <v>227</v>
      </c>
      <c r="E32" s="96" t="s">
        <v>247</v>
      </c>
      <c r="F32" s="76"/>
      <c r="G32" s="36">
        <v>327</v>
      </c>
      <c r="H32" s="37" t="s">
        <v>523</v>
      </c>
      <c r="I32" s="76"/>
      <c r="J32" s="36"/>
      <c r="K32" s="37"/>
    </row>
    <row r="33" spans="1:11" ht="22" customHeight="1" x14ac:dyDescent="0.55000000000000004">
      <c r="A33" s="36"/>
      <c r="B33" s="37"/>
      <c r="C33" s="76"/>
      <c r="D33" s="36">
        <v>228</v>
      </c>
      <c r="E33" s="96" t="s">
        <v>253</v>
      </c>
      <c r="F33" s="76"/>
      <c r="G33" s="36">
        <v>328</v>
      </c>
      <c r="H33" s="37" t="s">
        <v>4654</v>
      </c>
      <c r="I33" s="76"/>
      <c r="J33" s="36"/>
      <c r="K33" s="37"/>
    </row>
    <row r="34" spans="1:11" ht="22" customHeight="1" x14ac:dyDescent="0.55000000000000004">
      <c r="A34" s="36"/>
      <c r="B34" s="37"/>
      <c r="C34" s="76"/>
      <c r="D34" s="36">
        <v>229</v>
      </c>
      <c r="E34" s="96" t="s">
        <v>260</v>
      </c>
      <c r="F34" s="76"/>
      <c r="G34" s="36">
        <v>329</v>
      </c>
      <c r="H34" s="37" t="s">
        <v>530</v>
      </c>
      <c r="I34" s="76"/>
      <c r="J34" s="36"/>
      <c r="K34" s="37"/>
    </row>
    <row r="35" spans="1:11" ht="22" customHeight="1" thickBot="1" x14ac:dyDescent="0.6">
      <c r="A35" s="42"/>
      <c r="B35" s="43"/>
      <c r="C35" s="76"/>
      <c r="D35" s="42">
        <v>230</v>
      </c>
      <c r="E35" s="99" t="s">
        <v>262</v>
      </c>
      <c r="F35" s="76"/>
      <c r="G35" s="42">
        <v>330</v>
      </c>
      <c r="H35" s="43" t="s">
        <v>536</v>
      </c>
      <c r="I35" s="76"/>
      <c r="J35" s="42"/>
      <c r="K35" s="43"/>
    </row>
    <row r="36" spans="1:11" ht="22" customHeight="1" x14ac:dyDescent="0.55000000000000004">
      <c r="A36" s="40"/>
      <c r="B36" s="41"/>
      <c r="C36" s="76"/>
      <c r="D36" s="40">
        <v>231</v>
      </c>
      <c r="E36" s="98" t="s">
        <v>266</v>
      </c>
      <c r="F36" s="76"/>
      <c r="G36" s="34">
        <v>331</v>
      </c>
      <c r="H36" s="35" t="s">
        <v>541</v>
      </c>
      <c r="I36" s="76"/>
      <c r="J36" s="40"/>
      <c r="K36" s="41"/>
    </row>
    <row r="37" spans="1:11" ht="22" customHeight="1" x14ac:dyDescent="0.55000000000000004">
      <c r="A37" s="36"/>
      <c r="B37" s="37"/>
      <c r="C37" s="76"/>
      <c r="D37" s="36">
        <v>232</v>
      </c>
      <c r="E37" s="96" t="s">
        <v>269</v>
      </c>
      <c r="F37" s="76"/>
      <c r="G37" s="36">
        <v>332</v>
      </c>
      <c r="H37" s="37" t="s">
        <v>548</v>
      </c>
      <c r="I37" s="76"/>
      <c r="J37" s="36"/>
      <c r="K37" s="37"/>
    </row>
    <row r="38" spans="1:11" ht="22" customHeight="1" x14ac:dyDescent="0.55000000000000004">
      <c r="A38" s="36"/>
      <c r="B38" s="37"/>
      <c r="C38" s="76"/>
      <c r="D38" s="36">
        <v>233</v>
      </c>
      <c r="E38" s="96" t="s">
        <v>1276</v>
      </c>
      <c r="F38" s="76"/>
      <c r="G38" s="36"/>
      <c r="H38" s="37"/>
      <c r="I38" s="76"/>
      <c r="J38" s="36"/>
      <c r="K38" s="37"/>
    </row>
    <row r="39" spans="1:11" ht="22" customHeight="1" x14ac:dyDescent="0.55000000000000004">
      <c r="A39" s="36"/>
      <c r="B39" s="37"/>
      <c r="C39" s="76"/>
      <c r="D39" s="36">
        <v>234</v>
      </c>
      <c r="E39" s="96" t="s">
        <v>1173</v>
      </c>
      <c r="F39" s="76"/>
      <c r="G39" s="36"/>
      <c r="H39" s="37"/>
      <c r="I39" s="76"/>
      <c r="J39" s="36"/>
      <c r="K39" s="37"/>
    </row>
    <row r="40" spans="1:11" ht="22" customHeight="1" thickBot="1" x14ac:dyDescent="0.6">
      <c r="A40" s="42"/>
      <c r="B40" s="43"/>
      <c r="C40" s="76"/>
      <c r="D40" s="42">
        <v>235</v>
      </c>
      <c r="E40" s="99" t="s">
        <v>1233</v>
      </c>
      <c r="F40" s="76"/>
      <c r="G40" s="38"/>
      <c r="H40" s="39"/>
      <c r="I40" s="76"/>
      <c r="J40" s="42"/>
      <c r="K40" s="43"/>
    </row>
    <row r="41" spans="1:11" ht="22" customHeight="1" x14ac:dyDescent="0.55000000000000004">
      <c r="A41" s="40"/>
      <c r="B41" s="41"/>
      <c r="C41" s="76"/>
      <c r="D41" s="34">
        <v>236</v>
      </c>
      <c r="E41" s="95" t="s">
        <v>276</v>
      </c>
      <c r="F41" s="76"/>
      <c r="G41" s="40"/>
      <c r="H41" s="41"/>
      <c r="I41" s="76"/>
      <c r="J41" s="40"/>
      <c r="K41" s="41"/>
    </row>
    <row r="42" spans="1:11" ht="22" customHeight="1" x14ac:dyDescent="0.55000000000000004">
      <c r="A42" s="36"/>
      <c r="B42" s="37"/>
      <c r="C42" s="76"/>
      <c r="D42" s="36">
        <v>237</v>
      </c>
      <c r="E42" s="96" t="s">
        <v>282</v>
      </c>
      <c r="F42" s="76"/>
      <c r="G42" s="36"/>
      <c r="H42" s="37"/>
      <c r="I42" s="76"/>
      <c r="J42" s="36"/>
      <c r="K42" s="37"/>
    </row>
    <row r="43" spans="1:11" ht="22" customHeight="1" x14ac:dyDescent="0.55000000000000004">
      <c r="A43" s="36"/>
      <c r="B43" s="37"/>
      <c r="C43" s="76"/>
      <c r="D43" s="36">
        <v>238</v>
      </c>
      <c r="E43" s="96" t="s">
        <v>288</v>
      </c>
      <c r="F43" s="76"/>
      <c r="G43" s="36"/>
      <c r="H43" s="37"/>
      <c r="I43" s="76"/>
      <c r="J43" s="36"/>
      <c r="K43" s="37"/>
    </row>
    <row r="44" spans="1:11" ht="22" customHeight="1" x14ac:dyDescent="0.55000000000000004">
      <c r="A44" s="36"/>
      <c r="B44" s="37"/>
      <c r="C44" s="76"/>
      <c r="D44" s="36">
        <v>239</v>
      </c>
      <c r="E44" s="96" t="s">
        <v>293</v>
      </c>
      <c r="F44" s="76"/>
      <c r="G44" s="36"/>
      <c r="H44" s="37"/>
      <c r="I44" s="76"/>
      <c r="J44" s="36"/>
      <c r="K44" s="37"/>
    </row>
    <row r="45" spans="1:11" ht="22" customHeight="1" thickBot="1" x14ac:dyDescent="0.6">
      <c r="A45" s="42"/>
      <c r="B45" s="43"/>
      <c r="C45" s="76"/>
      <c r="D45" s="38">
        <v>240</v>
      </c>
      <c r="E45" s="97" t="s">
        <v>299</v>
      </c>
      <c r="F45" s="76"/>
      <c r="G45" s="42"/>
      <c r="H45" s="43"/>
      <c r="I45" s="76"/>
      <c r="J45" s="42"/>
      <c r="K45" s="43"/>
    </row>
    <row r="46" spans="1:11" ht="22" customHeight="1" x14ac:dyDescent="0.55000000000000004">
      <c r="A46" s="40"/>
      <c r="B46" s="41"/>
      <c r="C46" s="76"/>
      <c r="D46" s="40">
        <v>241</v>
      </c>
      <c r="E46" s="98" t="s">
        <v>305</v>
      </c>
      <c r="F46" s="76"/>
      <c r="G46" s="40"/>
      <c r="H46" s="41"/>
      <c r="I46" s="76"/>
      <c r="J46" s="40"/>
      <c r="K46" s="41"/>
    </row>
    <row r="47" spans="1:11" ht="22" customHeight="1" x14ac:dyDescent="0.55000000000000004">
      <c r="A47" s="36"/>
      <c r="B47" s="37"/>
      <c r="C47" s="76"/>
      <c r="D47" s="36">
        <v>242</v>
      </c>
      <c r="E47" s="96" t="s">
        <v>309</v>
      </c>
      <c r="F47" s="76"/>
      <c r="G47" s="36"/>
      <c r="H47" s="37"/>
      <c r="I47" s="76"/>
      <c r="J47" s="36"/>
      <c r="K47" s="37"/>
    </row>
    <row r="48" spans="1:11" ht="22" customHeight="1" x14ac:dyDescent="0.55000000000000004">
      <c r="A48" s="36"/>
      <c r="B48" s="37"/>
      <c r="C48" s="76"/>
      <c r="D48" s="36">
        <v>243</v>
      </c>
      <c r="E48" s="37" t="s">
        <v>315</v>
      </c>
      <c r="F48" s="76"/>
      <c r="G48" s="36"/>
      <c r="H48" s="37"/>
      <c r="I48" s="76"/>
      <c r="J48" s="36"/>
      <c r="K48" s="37"/>
    </row>
    <row r="49" spans="1:11" ht="22" customHeight="1" x14ac:dyDescent="0.55000000000000004">
      <c r="A49" s="36"/>
      <c r="B49" s="37"/>
      <c r="C49" s="76"/>
      <c r="D49" s="36">
        <v>244</v>
      </c>
      <c r="E49" s="37" t="s">
        <v>322</v>
      </c>
      <c r="F49" s="76"/>
      <c r="G49" s="36"/>
      <c r="H49" s="37"/>
      <c r="I49" s="76"/>
      <c r="J49" s="36"/>
      <c r="K49" s="37"/>
    </row>
    <row r="50" spans="1:11" ht="22" customHeight="1" thickBot="1" x14ac:dyDescent="0.6">
      <c r="A50" s="42"/>
      <c r="B50" s="43"/>
      <c r="C50" s="76"/>
      <c r="D50" s="42">
        <v>245</v>
      </c>
      <c r="E50" s="43" t="s">
        <v>327</v>
      </c>
      <c r="F50" s="76"/>
      <c r="G50" s="42"/>
      <c r="H50" s="43"/>
      <c r="I50" s="76"/>
      <c r="J50" s="42"/>
      <c r="K50" s="43"/>
    </row>
    <row r="51" spans="1:11" ht="22" customHeight="1" x14ac:dyDescent="0.55000000000000004">
      <c r="A51" s="40"/>
      <c r="B51" s="41"/>
      <c r="C51" s="76"/>
      <c r="D51" s="40">
        <v>246</v>
      </c>
      <c r="E51" s="41" t="s">
        <v>334</v>
      </c>
      <c r="F51" s="76"/>
      <c r="G51" s="40"/>
      <c r="H51" s="41"/>
      <c r="I51" s="76"/>
      <c r="J51" s="40"/>
      <c r="K51" s="41"/>
    </row>
    <row r="52" spans="1:11" ht="22" customHeight="1" x14ac:dyDescent="0.55000000000000004">
      <c r="A52" s="36"/>
      <c r="B52" s="37"/>
      <c r="C52" s="76"/>
      <c r="D52" s="36">
        <v>247</v>
      </c>
      <c r="E52" s="37" t="s">
        <v>341</v>
      </c>
      <c r="F52" s="76"/>
      <c r="G52" s="36"/>
      <c r="H52" s="37"/>
      <c r="I52" s="76"/>
      <c r="J52" s="36"/>
      <c r="K52" s="37"/>
    </row>
    <row r="53" spans="1:11" ht="22" customHeight="1" x14ac:dyDescent="0.55000000000000004">
      <c r="A53" s="36"/>
      <c r="B53" s="37"/>
      <c r="C53" s="76"/>
      <c r="D53" s="36">
        <v>248</v>
      </c>
      <c r="E53" s="37" t="s">
        <v>348</v>
      </c>
      <c r="F53" s="76"/>
      <c r="G53" s="36"/>
      <c r="H53" s="37"/>
      <c r="I53" s="76"/>
      <c r="J53" s="36"/>
      <c r="K53" s="37"/>
    </row>
    <row r="54" spans="1:11" ht="22" customHeight="1" x14ac:dyDescent="0.55000000000000004">
      <c r="A54" s="36"/>
      <c r="B54" s="37"/>
      <c r="C54" s="76"/>
      <c r="D54" s="36">
        <v>249</v>
      </c>
      <c r="E54" s="37" t="s">
        <v>354</v>
      </c>
      <c r="F54" s="76"/>
      <c r="G54" s="36"/>
      <c r="H54" s="37"/>
      <c r="I54" s="76"/>
      <c r="J54" s="36"/>
      <c r="K54" s="37"/>
    </row>
    <row r="55" spans="1:11" ht="22" customHeight="1" thickBot="1" x14ac:dyDescent="0.6">
      <c r="A55" s="42"/>
      <c r="B55" s="43"/>
      <c r="C55" s="76"/>
      <c r="D55" s="42">
        <v>250</v>
      </c>
      <c r="E55" s="43" t="s">
        <v>359</v>
      </c>
      <c r="F55" s="76"/>
      <c r="G55" s="42"/>
      <c r="H55" s="43"/>
      <c r="I55" s="76"/>
      <c r="J55" s="42"/>
      <c r="K55" s="43"/>
    </row>
    <row r="56" spans="1:11" ht="22" customHeight="1" x14ac:dyDescent="0.55000000000000004">
      <c r="A56" s="40"/>
      <c r="B56" s="41"/>
      <c r="C56" s="76"/>
      <c r="D56" s="34">
        <v>251</v>
      </c>
      <c r="E56" s="35" t="s">
        <v>1277</v>
      </c>
      <c r="F56" s="76"/>
      <c r="G56" s="40"/>
      <c r="H56" s="41"/>
      <c r="I56" s="76"/>
      <c r="J56" s="40"/>
      <c r="K56" s="41"/>
    </row>
    <row r="57" spans="1:11" ht="22" customHeight="1" x14ac:dyDescent="0.55000000000000004">
      <c r="A57" s="36"/>
      <c r="B57" s="37"/>
      <c r="C57" s="76"/>
      <c r="D57" s="36">
        <v>252</v>
      </c>
      <c r="E57" s="37" t="s">
        <v>365</v>
      </c>
      <c r="F57" s="76"/>
      <c r="G57" s="36"/>
      <c r="H57" s="37"/>
      <c r="I57" s="76"/>
      <c r="J57" s="36"/>
      <c r="K57" s="37"/>
    </row>
    <row r="58" spans="1:11" ht="22" customHeight="1" x14ac:dyDescent="0.55000000000000004">
      <c r="A58" s="36"/>
      <c r="B58" s="37"/>
      <c r="C58" s="76"/>
      <c r="D58" s="36">
        <v>253</v>
      </c>
      <c r="E58" s="37" t="s">
        <v>3942</v>
      </c>
      <c r="F58" s="76"/>
      <c r="G58" s="36"/>
      <c r="H58" s="37"/>
      <c r="I58" s="76"/>
      <c r="J58" s="36"/>
      <c r="K58" s="37"/>
    </row>
    <row r="59" spans="1:11" ht="22" customHeight="1" x14ac:dyDescent="0.55000000000000004">
      <c r="A59" s="36"/>
      <c r="B59" s="37"/>
      <c r="C59" s="76"/>
      <c r="D59" s="36">
        <v>254</v>
      </c>
      <c r="E59" s="37" t="s">
        <v>371</v>
      </c>
      <c r="F59" s="76"/>
      <c r="G59" s="36"/>
      <c r="H59" s="37"/>
      <c r="I59" s="76"/>
      <c r="J59" s="36"/>
      <c r="K59" s="37"/>
    </row>
    <row r="60" spans="1:11" ht="22" customHeight="1" thickBot="1" x14ac:dyDescent="0.6">
      <c r="A60" s="42"/>
      <c r="B60" s="43"/>
      <c r="C60" s="76"/>
      <c r="D60" s="38">
        <v>255</v>
      </c>
      <c r="E60" s="39" t="s">
        <v>1183</v>
      </c>
      <c r="F60" s="76"/>
      <c r="G60" s="42"/>
      <c r="H60" s="43"/>
      <c r="I60" s="76"/>
      <c r="J60" s="42"/>
      <c r="K60" s="43"/>
    </row>
    <row r="61" spans="1:11" ht="22" customHeight="1" x14ac:dyDescent="0.55000000000000004">
      <c r="A61" s="40"/>
      <c r="B61" s="41"/>
      <c r="C61" s="76"/>
      <c r="D61" s="40">
        <v>256</v>
      </c>
      <c r="E61" s="41" t="s">
        <v>983</v>
      </c>
      <c r="F61" s="76"/>
      <c r="G61" s="40"/>
      <c r="H61" s="41"/>
      <c r="I61" s="76"/>
      <c r="J61" s="40"/>
      <c r="K61" s="41"/>
    </row>
    <row r="62" spans="1:11" ht="22" customHeight="1" x14ac:dyDescent="0.55000000000000004">
      <c r="A62" s="36"/>
      <c r="B62" s="37"/>
      <c r="C62" s="76"/>
      <c r="D62" s="36">
        <v>257</v>
      </c>
      <c r="E62" s="37" t="s">
        <v>989</v>
      </c>
      <c r="F62" s="76"/>
      <c r="G62" s="36"/>
      <c r="H62" s="37"/>
      <c r="I62" s="76"/>
      <c r="J62" s="36"/>
      <c r="K62" s="37"/>
    </row>
    <row r="63" spans="1:11" ht="22" customHeight="1" x14ac:dyDescent="0.55000000000000004">
      <c r="A63" s="36"/>
      <c r="B63" s="37"/>
      <c r="C63" s="76"/>
      <c r="D63" s="36">
        <v>258</v>
      </c>
      <c r="E63" s="37" t="s">
        <v>1278</v>
      </c>
      <c r="F63" s="76"/>
      <c r="G63" s="36"/>
      <c r="H63" s="37"/>
      <c r="I63" s="76"/>
      <c r="J63" s="36"/>
      <c r="K63" s="37"/>
    </row>
    <row r="64" spans="1:11" ht="22" customHeight="1" x14ac:dyDescent="0.55000000000000004">
      <c r="A64" s="36"/>
      <c r="B64" s="37"/>
      <c r="D64" s="36"/>
      <c r="E64" s="37"/>
      <c r="G64" s="36"/>
      <c r="H64" s="37"/>
      <c r="J64" s="36"/>
      <c r="K64" s="37"/>
    </row>
    <row r="65" spans="1:11" ht="22" customHeight="1" thickBot="1" x14ac:dyDescent="0.6">
      <c r="A65" s="42"/>
      <c r="B65" s="43"/>
      <c r="D65" s="42"/>
      <c r="E65" s="43"/>
      <c r="G65" s="42"/>
      <c r="H65" s="43"/>
      <c r="J65" s="42"/>
      <c r="K65" s="43"/>
    </row>
    <row r="66" spans="1:11" ht="22" customHeight="1" x14ac:dyDescent="0.55000000000000004">
      <c r="A66" s="40"/>
      <c r="B66" s="41"/>
      <c r="D66" s="40"/>
      <c r="E66" s="41"/>
      <c r="G66" s="40"/>
      <c r="H66" s="41"/>
      <c r="J66" s="40"/>
      <c r="K66" s="41"/>
    </row>
    <row r="67" spans="1:11" ht="22" customHeight="1" x14ac:dyDescent="0.55000000000000004">
      <c r="A67" s="36"/>
      <c r="B67" s="37"/>
      <c r="D67" s="36"/>
      <c r="E67" s="37"/>
      <c r="G67" s="36"/>
      <c r="H67" s="37"/>
      <c r="J67" s="36"/>
      <c r="K67" s="37"/>
    </row>
    <row r="68" spans="1:11" ht="22" customHeight="1" x14ac:dyDescent="0.55000000000000004">
      <c r="A68" s="36"/>
      <c r="B68" s="37"/>
      <c r="D68" s="36"/>
      <c r="E68" s="37"/>
      <c r="G68" s="36"/>
      <c r="H68" s="37"/>
      <c r="J68" s="36"/>
      <c r="K68" s="37"/>
    </row>
    <row r="69" spans="1:11" ht="22" customHeight="1" x14ac:dyDescent="0.55000000000000004">
      <c r="A69" s="36"/>
      <c r="B69" s="37"/>
      <c r="D69" s="36"/>
      <c r="E69" s="37"/>
      <c r="G69" s="36"/>
      <c r="H69" s="37"/>
      <c r="J69" s="36"/>
      <c r="K69" s="37"/>
    </row>
    <row r="70" spans="1:11" ht="22" customHeight="1" thickBot="1" x14ac:dyDescent="0.6">
      <c r="A70" s="42"/>
      <c r="B70" s="43"/>
      <c r="D70" s="42"/>
      <c r="E70" s="43"/>
      <c r="G70" s="42"/>
      <c r="H70" s="43"/>
      <c r="J70" s="42"/>
      <c r="K70" s="43"/>
    </row>
    <row r="71" spans="1:11" ht="22" customHeight="1" x14ac:dyDescent="0.55000000000000004">
      <c r="A71" s="40"/>
      <c r="B71" s="41"/>
      <c r="D71" s="40"/>
      <c r="E71" s="41"/>
      <c r="G71" s="40"/>
      <c r="H71" s="41"/>
      <c r="J71" s="40"/>
      <c r="K71" s="41"/>
    </row>
    <row r="72" spans="1:11" ht="22" customHeight="1" x14ac:dyDescent="0.55000000000000004">
      <c r="A72" s="36"/>
      <c r="B72" s="37"/>
      <c r="D72" s="36"/>
      <c r="E72" s="37"/>
      <c r="G72" s="36"/>
      <c r="H72" s="37"/>
      <c r="J72" s="36"/>
      <c r="K72" s="37"/>
    </row>
    <row r="73" spans="1:11" ht="22" customHeight="1" x14ac:dyDescent="0.55000000000000004">
      <c r="A73" s="36"/>
      <c r="B73" s="37"/>
      <c r="D73" s="36"/>
      <c r="E73" s="37"/>
      <c r="G73" s="36"/>
      <c r="H73" s="37"/>
      <c r="J73" s="36"/>
      <c r="K73" s="37"/>
    </row>
    <row r="74" spans="1:11" ht="22" customHeight="1" x14ac:dyDescent="0.55000000000000004">
      <c r="A74" s="36"/>
      <c r="B74" s="37"/>
      <c r="D74" s="36"/>
      <c r="E74" s="37"/>
      <c r="G74" s="36"/>
      <c r="H74" s="37"/>
      <c r="J74" s="36"/>
      <c r="K74" s="37"/>
    </row>
    <row r="75" spans="1:11" ht="22" customHeight="1" thickBot="1" x14ac:dyDescent="0.6">
      <c r="A75" s="42"/>
      <c r="B75" s="43"/>
      <c r="D75" s="42"/>
      <c r="E75" s="43"/>
      <c r="G75" s="42"/>
      <c r="H75" s="43"/>
      <c r="J75" s="42"/>
      <c r="K75" s="43"/>
    </row>
    <row r="76" spans="1:11" ht="22" customHeight="1" x14ac:dyDescent="0.55000000000000004">
      <c r="A76" s="40"/>
      <c r="B76" s="41"/>
      <c r="D76" s="40"/>
      <c r="E76" s="41"/>
      <c r="G76" s="40"/>
      <c r="H76" s="41"/>
      <c r="J76" s="40"/>
      <c r="K76" s="41"/>
    </row>
    <row r="77" spans="1:11" ht="22" customHeight="1" x14ac:dyDescent="0.55000000000000004">
      <c r="A77" s="36"/>
      <c r="B77" s="37"/>
      <c r="D77" s="36"/>
      <c r="E77" s="37"/>
      <c r="G77" s="36"/>
      <c r="H77" s="37"/>
      <c r="J77" s="36"/>
      <c r="K77" s="37"/>
    </row>
    <row r="78" spans="1:11" ht="22" customHeight="1" x14ac:dyDescent="0.55000000000000004">
      <c r="A78" s="36"/>
      <c r="B78" s="37"/>
      <c r="D78" s="36"/>
      <c r="E78" s="37"/>
      <c r="G78" s="36"/>
      <c r="H78" s="37"/>
      <c r="J78" s="36"/>
      <c r="K78" s="37"/>
    </row>
    <row r="79" spans="1:11" ht="22" customHeight="1" x14ac:dyDescent="0.55000000000000004">
      <c r="A79" s="36"/>
      <c r="B79" s="37"/>
      <c r="D79" s="36"/>
      <c r="E79" s="37"/>
      <c r="G79" s="36"/>
      <c r="H79" s="37"/>
      <c r="J79" s="36"/>
      <c r="K79" s="37"/>
    </row>
    <row r="80" spans="1:11" ht="22" customHeight="1" thickBot="1" x14ac:dyDescent="0.6">
      <c r="A80" s="42"/>
      <c r="B80" s="43"/>
      <c r="D80" s="42"/>
      <c r="E80" s="43"/>
      <c r="G80" s="42"/>
      <c r="H80" s="43"/>
      <c r="J80" s="42"/>
      <c r="K80" s="43"/>
    </row>
    <row r="81" spans="1:11" ht="22" customHeight="1" x14ac:dyDescent="0.55000000000000004">
      <c r="A81" s="40"/>
      <c r="B81" s="41"/>
      <c r="D81" s="40"/>
      <c r="E81" s="41"/>
      <c r="G81" s="40"/>
      <c r="H81" s="41"/>
      <c r="J81" s="40"/>
      <c r="K81" s="41"/>
    </row>
    <row r="82" spans="1:11" ht="22" customHeight="1" x14ac:dyDescent="0.55000000000000004">
      <c r="A82" s="36"/>
      <c r="B82" s="37"/>
      <c r="D82" s="36"/>
      <c r="E82" s="37"/>
      <c r="G82" s="36"/>
      <c r="H82" s="37"/>
      <c r="J82" s="36"/>
      <c r="K82" s="37"/>
    </row>
    <row r="83" spans="1:11" ht="22" customHeight="1" x14ac:dyDescent="0.55000000000000004">
      <c r="A83" s="36"/>
      <c r="B83" s="37"/>
      <c r="D83" s="36"/>
      <c r="E83" s="37"/>
      <c r="G83" s="36"/>
      <c r="H83" s="37"/>
      <c r="J83" s="36"/>
      <c r="K83" s="37"/>
    </row>
    <row r="84" spans="1:11" ht="22" customHeight="1" x14ac:dyDescent="0.55000000000000004">
      <c r="A84" s="36"/>
      <c r="B84" s="37"/>
      <c r="D84" s="36"/>
      <c r="E84" s="37"/>
      <c r="G84" s="36"/>
      <c r="H84" s="37"/>
      <c r="J84" s="36"/>
      <c r="K84" s="37"/>
    </row>
    <row r="85" spans="1:11" ht="22" customHeight="1" thickBot="1" x14ac:dyDescent="0.6">
      <c r="A85" s="42"/>
      <c r="B85" s="43"/>
      <c r="D85" s="42"/>
      <c r="E85" s="43"/>
      <c r="G85" s="42"/>
      <c r="H85" s="43"/>
      <c r="J85" s="42"/>
      <c r="K85" s="43"/>
    </row>
    <row r="86" spans="1:11" ht="22" customHeight="1" x14ac:dyDescent="0.55000000000000004">
      <c r="A86" s="40"/>
      <c r="B86" s="41"/>
      <c r="D86" s="40"/>
      <c r="E86" s="41"/>
      <c r="G86" s="40"/>
      <c r="H86" s="41"/>
      <c r="J86" s="40"/>
      <c r="K86" s="41"/>
    </row>
    <row r="87" spans="1:11" ht="22" customHeight="1" x14ac:dyDescent="0.55000000000000004">
      <c r="A87" s="36"/>
      <c r="B87" s="37"/>
      <c r="D87" s="36"/>
      <c r="E87" s="37"/>
      <c r="G87" s="36"/>
      <c r="H87" s="37"/>
      <c r="J87" s="36"/>
      <c r="K87" s="37"/>
    </row>
    <row r="88" spans="1:11" ht="22" customHeight="1" x14ac:dyDescent="0.55000000000000004">
      <c r="A88" s="36"/>
      <c r="B88" s="37"/>
      <c r="D88" s="36"/>
      <c r="E88" s="37"/>
      <c r="G88" s="36"/>
      <c r="H88" s="37"/>
      <c r="J88" s="36"/>
      <c r="K88" s="37"/>
    </row>
    <row r="89" spans="1:11" ht="22" customHeight="1" x14ac:dyDescent="0.55000000000000004">
      <c r="A89" s="36"/>
      <c r="B89" s="37"/>
      <c r="D89" s="36"/>
      <c r="E89" s="37"/>
      <c r="G89" s="36"/>
      <c r="H89" s="37"/>
      <c r="J89" s="36"/>
      <c r="K89" s="37"/>
    </row>
    <row r="90" spans="1:11" ht="22" customHeight="1" thickBot="1" x14ac:dyDescent="0.6">
      <c r="A90" s="42"/>
      <c r="B90" s="43"/>
      <c r="D90" s="42"/>
      <c r="E90" s="43"/>
      <c r="G90" s="42"/>
      <c r="H90" s="43"/>
      <c r="J90" s="42"/>
      <c r="K90" s="43"/>
    </row>
    <row r="91" spans="1:11" ht="22" customHeight="1" x14ac:dyDescent="0.55000000000000004">
      <c r="A91" s="40"/>
      <c r="B91" s="41"/>
      <c r="D91" s="40"/>
      <c r="E91" s="41"/>
      <c r="G91" s="40"/>
      <c r="H91" s="41"/>
      <c r="J91" s="40"/>
      <c r="K91" s="41"/>
    </row>
    <row r="92" spans="1:11" ht="22" customHeight="1" x14ac:dyDescent="0.55000000000000004">
      <c r="A92" s="36"/>
      <c r="B92" s="37"/>
      <c r="D92" s="36"/>
      <c r="E92" s="37"/>
      <c r="G92" s="36"/>
      <c r="H92" s="37"/>
      <c r="J92" s="36"/>
      <c r="K92" s="37"/>
    </row>
    <row r="93" spans="1:11" ht="22" customHeight="1" x14ac:dyDescent="0.55000000000000004">
      <c r="A93" s="36"/>
      <c r="B93" s="37"/>
      <c r="D93" s="36"/>
      <c r="E93" s="37"/>
      <c r="G93" s="36"/>
      <c r="H93" s="37"/>
      <c r="J93" s="36"/>
      <c r="K93" s="37"/>
    </row>
    <row r="94" spans="1:11" ht="22" customHeight="1" x14ac:dyDescent="0.55000000000000004">
      <c r="A94" s="36"/>
      <c r="B94" s="37"/>
      <c r="D94" s="36"/>
      <c r="E94" s="37"/>
      <c r="G94" s="36"/>
      <c r="H94" s="37"/>
      <c r="J94" s="36"/>
      <c r="K94" s="37"/>
    </row>
    <row r="95" spans="1:11" ht="22" customHeight="1" thickBot="1" x14ac:dyDescent="0.6">
      <c r="A95" s="42"/>
      <c r="B95" s="43"/>
      <c r="D95" s="42"/>
      <c r="E95" s="43"/>
      <c r="G95" s="42"/>
      <c r="H95" s="43"/>
      <c r="J95" s="42"/>
      <c r="K95" s="43"/>
    </row>
    <row r="96" spans="1:11" ht="22" customHeight="1" x14ac:dyDescent="0.55000000000000004">
      <c r="A96" s="40"/>
      <c r="B96" s="41"/>
      <c r="D96" s="40"/>
      <c r="E96" s="41"/>
      <c r="G96" s="40"/>
      <c r="H96" s="41"/>
      <c r="J96" s="40"/>
      <c r="K96" s="41"/>
    </row>
    <row r="97" spans="1:11" ht="22" customHeight="1" x14ac:dyDescent="0.55000000000000004">
      <c r="A97" s="36"/>
      <c r="B97" s="37"/>
      <c r="D97" s="36"/>
      <c r="E97" s="37"/>
      <c r="G97" s="36"/>
      <c r="H97" s="37"/>
      <c r="J97" s="36"/>
      <c r="K97" s="37"/>
    </row>
    <row r="98" spans="1:11" ht="22" customHeight="1" x14ac:dyDescent="0.55000000000000004">
      <c r="A98" s="36"/>
      <c r="B98" s="37"/>
      <c r="D98" s="36"/>
      <c r="E98" s="37"/>
      <c r="G98" s="36"/>
      <c r="H98" s="37"/>
      <c r="J98" s="36"/>
      <c r="K98" s="37"/>
    </row>
    <row r="99" spans="1:11" ht="22" customHeight="1" x14ac:dyDescent="0.55000000000000004">
      <c r="A99" s="36"/>
      <c r="B99" s="37"/>
      <c r="D99" s="36"/>
      <c r="E99" s="37"/>
      <c r="G99" s="36"/>
      <c r="H99" s="37"/>
      <c r="J99" s="36"/>
      <c r="K99" s="37"/>
    </row>
    <row r="100" spans="1:11" ht="22" customHeight="1" thickBot="1" x14ac:dyDescent="0.6">
      <c r="A100" s="42"/>
      <c r="B100" s="43"/>
      <c r="D100" s="42"/>
      <c r="E100" s="43"/>
      <c r="G100" s="42"/>
      <c r="H100" s="43"/>
      <c r="J100" s="42"/>
      <c r="K100" s="43"/>
    </row>
    <row r="101" spans="1:11" ht="22" customHeight="1" x14ac:dyDescent="0.55000000000000004">
      <c r="A101" s="40"/>
      <c r="B101" s="41"/>
      <c r="D101" s="40"/>
      <c r="E101" s="41"/>
      <c r="G101" s="40"/>
      <c r="H101" s="41"/>
      <c r="J101" s="40"/>
      <c r="K101" s="41"/>
    </row>
    <row r="102" spans="1:11" ht="22" customHeight="1" x14ac:dyDescent="0.55000000000000004">
      <c r="A102" s="36"/>
      <c r="B102" s="37"/>
      <c r="D102" s="36"/>
      <c r="E102" s="37"/>
      <c r="G102" s="36"/>
      <c r="H102" s="37"/>
      <c r="J102" s="36"/>
      <c r="K102" s="37"/>
    </row>
    <row r="103" spans="1:11" ht="22" customHeight="1" x14ac:dyDescent="0.55000000000000004">
      <c r="A103" s="36"/>
      <c r="B103" s="37"/>
      <c r="D103" s="36"/>
      <c r="E103" s="37"/>
      <c r="G103" s="36"/>
      <c r="H103" s="37"/>
      <c r="J103" s="36"/>
      <c r="K103" s="37"/>
    </row>
    <row r="104" spans="1:11" ht="22" customHeight="1" x14ac:dyDescent="0.55000000000000004">
      <c r="A104" s="36"/>
      <c r="B104" s="37"/>
      <c r="D104" s="36"/>
      <c r="E104" s="37"/>
      <c r="G104" s="36"/>
      <c r="H104" s="37"/>
      <c r="J104" s="36"/>
      <c r="K104" s="37"/>
    </row>
    <row r="105" spans="1:11" ht="22" customHeight="1" thickBot="1" x14ac:dyDescent="0.6">
      <c r="A105" s="42"/>
      <c r="B105" s="43"/>
      <c r="D105" s="42"/>
      <c r="E105" s="43"/>
      <c r="G105" s="42"/>
      <c r="H105" s="43"/>
      <c r="J105" s="42"/>
      <c r="K105" s="43"/>
    </row>
    <row r="106" spans="1:11" ht="22" customHeight="1" x14ac:dyDescent="0.55000000000000004">
      <c r="A106" s="44"/>
      <c r="B106" s="45"/>
    </row>
    <row r="107" spans="1:11" ht="22" customHeight="1" x14ac:dyDescent="0.55000000000000004">
      <c r="A107" s="44"/>
      <c r="B107" s="45"/>
    </row>
    <row r="108" spans="1:11" ht="22" customHeight="1" x14ac:dyDescent="0.55000000000000004">
      <c r="A108" s="44"/>
      <c r="B108" s="45"/>
    </row>
    <row r="109" spans="1:11" ht="22" customHeight="1" x14ac:dyDescent="0.55000000000000004">
      <c r="A109" s="44"/>
      <c r="B109" s="45"/>
    </row>
    <row r="110" spans="1:11" ht="22" customHeight="1" x14ac:dyDescent="0.55000000000000004">
      <c r="A110" s="44"/>
      <c r="B110" s="45"/>
    </row>
    <row r="111" spans="1:11" ht="22" customHeight="1" x14ac:dyDescent="0.55000000000000004">
      <c r="A111" s="44"/>
      <c r="B111" s="45"/>
    </row>
    <row r="112" spans="1:11" ht="22" customHeight="1" x14ac:dyDescent="0.55000000000000004">
      <c r="A112" s="44"/>
      <c r="B112" s="45"/>
    </row>
    <row r="113" spans="1:2" ht="22" customHeight="1" x14ac:dyDescent="0.55000000000000004">
      <c r="A113" s="44"/>
      <c r="B113" s="45"/>
    </row>
    <row r="114" spans="1:2" ht="22" customHeight="1" x14ac:dyDescent="0.55000000000000004">
      <c r="A114" s="44"/>
      <c r="B114" s="45"/>
    </row>
    <row r="115" spans="1:2" ht="22" customHeight="1" x14ac:dyDescent="0.55000000000000004">
      <c r="A115" s="44"/>
      <c r="B115" s="45"/>
    </row>
    <row r="116" spans="1:2" ht="22" customHeight="1" x14ac:dyDescent="0.55000000000000004">
      <c r="A116" s="44"/>
      <c r="B116" s="45"/>
    </row>
    <row r="117" spans="1:2" ht="22" customHeight="1" x14ac:dyDescent="0.55000000000000004">
      <c r="A117" s="44"/>
      <c r="B117" s="45"/>
    </row>
    <row r="118" spans="1:2" ht="22" customHeight="1" x14ac:dyDescent="0.55000000000000004">
      <c r="A118" s="44"/>
      <c r="B118" s="45"/>
    </row>
    <row r="119" spans="1:2" ht="22" customHeight="1" x14ac:dyDescent="0.55000000000000004">
      <c r="A119" s="44"/>
      <c r="B119" s="45"/>
    </row>
    <row r="120" spans="1:2" ht="22" customHeight="1" x14ac:dyDescent="0.55000000000000004">
      <c r="A120" s="44"/>
      <c r="B120" s="45"/>
    </row>
    <row r="121" spans="1:2" ht="22" customHeight="1" x14ac:dyDescent="0.55000000000000004">
      <c r="A121" s="44"/>
      <c r="B121" s="45"/>
    </row>
    <row r="122" spans="1:2" ht="22" customHeight="1" x14ac:dyDescent="0.55000000000000004">
      <c r="A122" s="44"/>
      <c r="B122" s="45"/>
    </row>
    <row r="123" spans="1:2" ht="22" customHeight="1" x14ac:dyDescent="0.55000000000000004">
      <c r="A123" s="44"/>
      <c r="B123" s="45"/>
    </row>
    <row r="124" spans="1:2" ht="22" customHeight="1" x14ac:dyDescent="0.55000000000000004">
      <c r="A124" s="44"/>
      <c r="B124" s="45"/>
    </row>
    <row r="125" spans="1:2" ht="22" customHeight="1" x14ac:dyDescent="0.55000000000000004">
      <c r="A125" s="44"/>
      <c r="B125" s="45"/>
    </row>
    <row r="126" spans="1:2" ht="22" customHeight="1" x14ac:dyDescent="0.55000000000000004">
      <c r="A126" s="44"/>
      <c r="B126" s="45"/>
    </row>
    <row r="127" spans="1:2" ht="22" customHeight="1" x14ac:dyDescent="0.55000000000000004">
      <c r="A127" s="44"/>
      <c r="B127" s="45"/>
    </row>
    <row r="128" spans="1:2" ht="22" customHeight="1" x14ac:dyDescent="0.55000000000000004">
      <c r="A128" s="44"/>
      <c r="B128" s="45"/>
    </row>
    <row r="129" spans="1:2" ht="22" customHeight="1" x14ac:dyDescent="0.55000000000000004">
      <c r="A129" s="44"/>
      <c r="B129" s="45"/>
    </row>
    <row r="130" spans="1:2" ht="22" customHeight="1" x14ac:dyDescent="0.55000000000000004">
      <c r="A130" s="44"/>
      <c r="B130" s="45"/>
    </row>
    <row r="131" spans="1:2" ht="22" customHeight="1" x14ac:dyDescent="0.55000000000000004">
      <c r="A131" s="44"/>
      <c r="B131" s="45"/>
    </row>
    <row r="132" spans="1:2" ht="22" customHeight="1" x14ac:dyDescent="0.55000000000000004">
      <c r="A132" s="44"/>
      <c r="B132" s="45"/>
    </row>
    <row r="133" spans="1:2" ht="22" customHeight="1" x14ac:dyDescent="0.55000000000000004">
      <c r="A133" s="44"/>
      <c r="B133" s="45"/>
    </row>
    <row r="134" spans="1:2" ht="22" customHeight="1" x14ac:dyDescent="0.55000000000000004">
      <c r="A134" s="44"/>
      <c r="B134" s="45"/>
    </row>
    <row r="135" spans="1:2" ht="22" customHeight="1" x14ac:dyDescent="0.55000000000000004">
      <c r="A135" s="44"/>
      <c r="B135" s="45"/>
    </row>
    <row r="136" spans="1:2" ht="22" customHeight="1" x14ac:dyDescent="0.55000000000000004">
      <c r="A136" s="44"/>
      <c r="B136" s="45"/>
    </row>
    <row r="137" spans="1:2" ht="22" customHeight="1" x14ac:dyDescent="0.55000000000000004">
      <c r="A137" s="44"/>
      <c r="B137" s="45"/>
    </row>
    <row r="138" spans="1:2" ht="22" customHeight="1" x14ac:dyDescent="0.55000000000000004">
      <c r="A138" s="44"/>
      <c r="B138" s="45"/>
    </row>
    <row r="139" spans="1:2" ht="22" customHeight="1" x14ac:dyDescent="0.55000000000000004">
      <c r="A139" s="44"/>
      <c r="B139" s="45"/>
    </row>
    <row r="140" spans="1:2" ht="22" customHeight="1" x14ac:dyDescent="0.55000000000000004">
      <c r="A140" s="44"/>
      <c r="B140" s="45"/>
    </row>
    <row r="141" spans="1:2" ht="22" customHeight="1" x14ac:dyDescent="0.55000000000000004">
      <c r="A141" s="44"/>
      <c r="B141" s="45"/>
    </row>
    <row r="142" spans="1:2" ht="22" customHeight="1" x14ac:dyDescent="0.55000000000000004">
      <c r="A142" s="44"/>
      <c r="B142" s="45"/>
    </row>
    <row r="143" spans="1:2" ht="22" customHeight="1" x14ac:dyDescent="0.55000000000000004">
      <c r="A143" s="44"/>
      <c r="B143" s="45"/>
    </row>
    <row r="144" spans="1:2" ht="22" customHeight="1" x14ac:dyDescent="0.55000000000000004">
      <c r="A144" s="46"/>
      <c r="B144" s="47"/>
    </row>
    <row r="145" spans="1:2" ht="22" customHeight="1" x14ac:dyDescent="0.55000000000000004">
      <c r="A145" s="48"/>
      <c r="B145" s="48"/>
    </row>
    <row r="146" spans="1:2" ht="22" customHeight="1" x14ac:dyDescent="0.55000000000000004">
      <c r="A146" s="46"/>
      <c r="B146" s="47"/>
    </row>
    <row r="147" spans="1:2" ht="22" customHeight="1" x14ac:dyDescent="0.55000000000000004">
      <c r="A147" s="46"/>
      <c r="B147" s="46"/>
    </row>
    <row r="148" spans="1:2" x14ac:dyDescent="0.55000000000000004">
      <c r="A148" s="44"/>
      <c r="B148" s="45"/>
    </row>
    <row r="149" spans="1:2" x14ac:dyDescent="0.55000000000000004">
      <c r="A149" s="44"/>
      <c r="B149" s="45"/>
    </row>
    <row r="150" spans="1:2" x14ac:dyDescent="0.55000000000000004">
      <c r="A150" s="44"/>
      <c r="B150" s="45"/>
    </row>
    <row r="151" spans="1:2" x14ac:dyDescent="0.55000000000000004">
      <c r="A151" s="44"/>
      <c r="B151" s="45"/>
    </row>
    <row r="152" spans="1:2" x14ac:dyDescent="0.55000000000000004">
      <c r="A152" s="44"/>
      <c r="B152" s="45"/>
    </row>
    <row r="153" spans="1:2" x14ac:dyDescent="0.55000000000000004">
      <c r="A153" s="44"/>
      <c r="B153" s="45"/>
    </row>
    <row r="154" spans="1:2" x14ac:dyDescent="0.55000000000000004">
      <c r="A154" s="44"/>
      <c r="B154" s="45"/>
    </row>
    <row r="155" spans="1:2" x14ac:dyDescent="0.55000000000000004">
      <c r="A155" s="44"/>
      <c r="B155" s="45"/>
    </row>
    <row r="156" spans="1:2" x14ac:dyDescent="0.55000000000000004">
      <c r="A156" s="44"/>
      <c r="B156" s="45"/>
    </row>
    <row r="157" spans="1:2" x14ac:dyDescent="0.55000000000000004">
      <c r="A157" s="44"/>
      <c r="B157" s="45"/>
    </row>
  </sheetData>
  <mergeCells count="5">
    <mergeCell ref="A1:B1"/>
    <mergeCell ref="A3:B3"/>
    <mergeCell ref="D3:E3"/>
    <mergeCell ref="G3:H3"/>
    <mergeCell ref="J3:K3"/>
  </mergeCells>
  <phoneticPr fontId="2"/>
  <pageMargins left="0.39370078740157483" right="0.39370078740157483" top="0.39370078740157483" bottom="0.39370078740157483" header="0.31496062992125984" footer="0.31496062992125984"/>
  <pageSetup paperSize="9" scale="5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FB63B-BC2E-4B42-8FF9-353751D1D066}">
  <sheetPr>
    <tabColor rgb="FFFFFF00"/>
  </sheetPr>
  <dimension ref="B1:CJ21"/>
  <sheetViews>
    <sheetView tabSelected="1" zoomScaleNormal="100" workbookViewId="0">
      <selection activeCell="B2" sqref="B2:AB2"/>
    </sheetView>
  </sheetViews>
  <sheetFormatPr defaultRowHeight="18" x14ac:dyDescent="0.55000000000000004"/>
  <cols>
    <col min="1" max="1" width="0.83203125" style="76" customWidth="1"/>
    <col min="2" max="2" width="1.58203125" style="76"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0" width="2.25" style="13" customWidth="1"/>
    <col min="51" max="56" width="2.58203125" style="13" customWidth="1"/>
    <col min="57" max="68" width="3.6640625" style="13" customWidth="1"/>
    <col min="69" max="104" width="3.6640625" style="76" customWidth="1"/>
    <col min="105" max="16384" width="8.6640625" style="76"/>
  </cols>
  <sheetData>
    <row r="1" spans="2:88" ht="6" customHeight="1" thickBot="1" x14ac:dyDescent="0.6"/>
    <row r="2" spans="2:88" ht="33" customHeight="1" thickBot="1" x14ac:dyDescent="0.6">
      <c r="B2" s="207" t="s">
        <v>4900</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313" t="s">
        <v>1673</v>
      </c>
      <c r="AD2" s="313"/>
      <c r="AE2" s="313"/>
      <c r="AF2" s="313"/>
      <c r="AG2" s="313"/>
      <c r="AH2" s="313"/>
      <c r="AI2" s="313"/>
      <c r="AJ2" s="313"/>
      <c r="AK2" s="313"/>
      <c r="AL2" s="313"/>
      <c r="AM2" s="313"/>
      <c r="AN2" s="313"/>
      <c r="AO2" s="313"/>
      <c r="AP2" s="313"/>
      <c r="AQ2" s="313"/>
      <c r="AR2" s="313"/>
      <c r="AS2" s="313"/>
      <c r="AT2" s="314"/>
      <c r="AU2" s="315">
        <v>232</v>
      </c>
      <c r="AV2" s="316"/>
      <c r="AW2" s="316"/>
      <c r="AX2" s="316"/>
      <c r="AY2" s="317"/>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栃木県総合教育センター</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県関係</v>
      </c>
      <c r="AB5" s="320"/>
      <c r="AC5" s="320"/>
      <c r="AD5" s="102" t="s">
        <v>1674</v>
      </c>
      <c r="AE5" s="122"/>
      <c r="AF5" s="122"/>
      <c r="AG5" s="122"/>
      <c r="AH5" s="122"/>
      <c r="AI5" s="122"/>
      <c r="AJ5" s="122"/>
      <c r="AK5" s="122"/>
      <c r="AL5" s="122"/>
      <c r="AM5" s="122"/>
      <c r="AN5" s="321" t="s">
        <v>595</v>
      </c>
      <c r="AO5" s="322"/>
      <c r="AP5" s="323"/>
      <c r="AQ5" s="324" t="s">
        <v>4882</v>
      </c>
      <c r="AR5" s="325"/>
      <c r="AS5" s="325"/>
      <c r="AT5" s="325"/>
      <c r="AU5" s="325"/>
      <c r="AV5" s="325"/>
      <c r="AW5" s="325"/>
      <c r="AX5" s="325"/>
      <c r="AY5" s="32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320-0002</v>
      </c>
      <c r="I6" s="304"/>
      <c r="J6" s="304"/>
      <c r="K6" s="304"/>
      <c r="L6" s="304" t="str">
        <f>IFERROR(VLOOKUP($AU$2,機関マスタ!$A$2:$M$1002,入力項目!R6,FALSE),"")</f>
        <v>宇都宮市瓦谷町1070</v>
      </c>
      <c r="M6" s="304"/>
      <c r="N6" s="304"/>
      <c r="O6" s="304"/>
      <c r="P6" s="304"/>
      <c r="Q6" s="304"/>
      <c r="R6" s="304"/>
      <c r="S6" s="304"/>
      <c r="T6" s="304"/>
      <c r="U6" s="304"/>
      <c r="V6" s="304"/>
      <c r="W6" s="304"/>
      <c r="X6" s="304"/>
      <c r="Y6" s="304"/>
      <c r="Z6" s="305"/>
      <c r="AA6" s="306" t="s">
        <v>605</v>
      </c>
      <c r="AB6" s="307"/>
      <c r="AC6" s="308" t="str">
        <f>IFERROR(VLOOKUP($AU$2,機関マスタ!$A$2:$M$1002,入力項目!AH6,FALSE),"")</f>
        <v>028-665-7206</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028-665-7219</v>
      </c>
      <c r="AU6" s="290"/>
      <c r="AV6" s="290"/>
      <c r="AW6" s="290"/>
      <c r="AX6" s="290"/>
      <c r="AY6" s="291"/>
    </row>
    <row r="7" spans="2:88" ht="23" customHeight="1" thickBot="1" x14ac:dyDescent="0.6">
      <c r="B7" s="12"/>
      <c r="C7" s="179" t="s">
        <v>609</v>
      </c>
      <c r="D7" s="180"/>
      <c r="E7" s="180"/>
      <c r="F7" s="181"/>
      <c r="G7" s="292" t="str">
        <f>IFERROR(VLOOKUP($AU$2,機関マスタ!$A$2:$M$1002,入力項目!M7,FALSE),"")</f>
        <v>skc-syougai@pref.tochigi.lg.jp</v>
      </c>
      <c r="H7" s="293"/>
      <c r="I7" s="293"/>
      <c r="J7" s="293"/>
      <c r="K7" s="293"/>
      <c r="L7" s="293"/>
      <c r="M7" s="293"/>
      <c r="N7" s="294"/>
      <c r="O7" s="295" t="s">
        <v>610</v>
      </c>
      <c r="P7" s="296"/>
      <c r="Q7" s="296"/>
      <c r="R7" s="297"/>
      <c r="S7" s="292" t="str">
        <f>IFERROR(VLOOKUP($AU$2,機関マスタ!$A$2:$M$1002,入力項目!Y7,FALSE),"")</f>
        <v>skc-syougai@pref.tochigi.lg.jp</v>
      </c>
      <c r="T7" s="293"/>
      <c r="U7" s="293"/>
      <c r="V7" s="293"/>
      <c r="W7" s="293"/>
      <c r="X7" s="293"/>
      <c r="Y7" s="293"/>
      <c r="Z7" s="294"/>
      <c r="AA7" s="298" t="s">
        <v>608</v>
      </c>
      <c r="AB7" s="299"/>
      <c r="AC7" s="300"/>
      <c r="AD7" s="301" t="str">
        <f>IFERROR(VLOOKUP($AU$2,機関マスタ!$A$2:$M$1002,入力項目!AJ7,FALSE),"")</f>
        <v>https://www.tochigi-edu.ed.jp/rainbow-net/</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s="76"/>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s="76"/>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s="76"/>
      <c r="BB12" s="76"/>
      <c r="BC12" s="76"/>
      <c r="BD12" s="76"/>
      <c r="BE12" s="76"/>
      <c r="BF12" s="76"/>
      <c r="BG12" s="76"/>
      <c r="BH12" s="76"/>
      <c r="BI12" s="76"/>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s="76"/>
      <c r="BB13" s="76"/>
      <c r="BC13" s="76"/>
      <c r="BD13" s="76"/>
      <c r="BE13" s="76"/>
      <c r="BF13" s="76"/>
      <c r="BG13" s="76"/>
      <c r="BH13" s="76"/>
      <c r="BI13" s="76"/>
    </row>
    <row r="14" spans="2:88" ht="48" customHeight="1" x14ac:dyDescent="0.55000000000000004">
      <c r="B14" s="91">
        <f>$AU$2*1000+C14</f>
        <v>232001</v>
      </c>
      <c r="C14" s="92">
        <v>1</v>
      </c>
      <c r="D14" s="268" t="str">
        <f>IF(AU2="","",IF(COUNTIF(講座マスタ!A:A,B14)=0,"",VLOOKUP(B14,講座マスタ!$A$2:$Z$3010,2,FALSE)))</f>
        <v>女性教育指導者研修</v>
      </c>
      <c r="E14" s="269"/>
      <c r="F14" s="269"/>
      <c r="G14" s="269"/>
      <c r="H14" s="269"/>
      <c r="I14" s="269"/>
      <c r="J14" s="269"/>
      <c r="K14" s="269"/>
      <c r="L14" s="269"/>
      <c r="M14" s="269"/>
      <c r="N14" s="270"/>
      <c r="O14" s="271" t="str">
        <f>IF(AU2="","",IF(COUNTIF(講座マスタ!A:A,B14)=0,"",VLOOKUP(B14,講座マスタ!$A$2:$Z$3010,5,FALSE)))</f>
        <v>3地域活動</v>
      </c>
      <c r="P14" s="272"/>
      <c r="Q14" s="272"/>
      <c r="R14" s="273"/>
      <c r="S14" s="274">
        <f>IF(AU2="","",IF(COUNTIF(講座マスタ!A:A,B14)=0,"",VLOOKUP(B14,講座マスタ!$A$2:$Z$3010,7,FALSE)))</f>
        <v>45441</v>
      </c>
      <c r="T14" s="275"/>
      <c r="U14" s="120" t="s">
        <v>582</v>
      </c>
      <c r="V14" s="276">
        <f>IF(AU2="","",IF(COUNTIF(講座マスタ!A:A,B14)=0,"",VLOOKUP(B14,講座マスタ!$A$2:$Z$3010,8,FALSE)))</f>
        <v>45623</v>
      </c>
      <c r="W14" s="277"/>
      <c r="X14" s="278">
        <v>7</v>
      </c>
      <c r="Y14" s="278"/>
      <c r="Z14" s="278" t="s">
        <v>1234</v>
      </c>
      <c r="AA14" s="278"/>
      <c r="AB14" s="278">
        <v>86</v>
      </c>
      <c r="AC14" s="278"/>
      <c r="AD14" s="278"/>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f>$AU$2*1000+C15</f>
        <v>232002</v>
      </c>
      <c r="C15" s="93">
        <v>2</v>
      </c>
      <c r="D15" s="251" t="str">
        <f>IF(COUNTIF(講座マスタ!A:A,B15)=0,"",VLOOKUP(B15,講座マスタ!$A$2:$Z$3010,2,FALSE))</f>
        <v>家庭教育オピニオンリーダー研修</v>
      </c>
      <c r="E15" s="252"/>
      <c r="F15" s="252"/>
      <c r="G15" s="252"/>
      <c r="H15" s="252"/>
      <c r="I15" s="252"/>
      <c r="J15" s="252"/>
      <c r="K15" s="252"/>
      <c r="L15" s="252"/>
      <c r="M15" s="252"/>
      <c r="N15" s="253"/>
      <c r="O15" s="254" t="str">
        <f>IF(COUNTIF(講座マスタ!A:A,B15)=0,"",VLOOKUP(B15,講座マスタ!$A$2:$Z$3010,5,FALSE))</f>
        <v>3地域活動</v>
      </c>
      <c r="P15" s="255"/>
      <c r="Q15" s="255"/>
      <c r="R15" s="256"/>
      <c r="S15" s="257">
        <f>IF(COUNTIF(講座マスタ!A:A,B15)=0,"",VLOOKUP(B15,講座マスタ!$A$2:$Z$3010,7,FALSE))</f>
        <v>45463</v>
      </c>
      <c r="T15" s="258"/>
      <c r="U15" s="121" t="s">
        <v>581</v>
      </c>
      <c r="V15" s="259">
        <f>IF(COUNTIF(講座マスタ!A:A,B15)=0,"",VLOOKUP(B15,講座マスタ!$A$2:$Z$3010,8,FALSE))</f>
        <v>45595</v>
      </c>
      <c r="W15" s="260"/>
      <c r="X15" s="143">
        <v>6</v>
      </c>
      <c r="Y15" s="143"/>
      <c r="Z15" s="156" t="s">
        <v>1234</v>
      </c>
      <c r="AA15" s="156"/>
      <c r="AB15" s="143">
        <v>125</v>
      </c>
      <c r="AC15" s="143"/>
      <c r="AD15" s="143"/>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f>$AU$2*1000+C16</f>
        <v>232003</v>
      </c>
      <c r="C16" s="93">
        <v>3</v>
      </c>
      <c r="D16" s="251" t="str">
        <f>IF(COUNTIF(講座マスタ!A:A,B16)=0,"",VLOOKUP(B16,講座マスタ!$A$2:$Z$3010,2,FALSE))</f>
        <v>家庭教育支援プログラム指導者研修</v>
      </c>
      <c r="E16" s="252"/>
      <c r="F16" s="252"/>
      <c r="G16" s="252"/>
      <c r="H16" s="252"/>
      <c r="I16" s="252"/>
      <c r="J16" s="252"/>
      <c r="K16" s="252"/>
      <c r="L16" s="252"/>
      <c r="M16" s="252"/>
      <c r="N16" s="253"/>
      <c r="O16" s="254" t="str">
        <f>IF(COUNTIF(講座マスタ!A:A,B16)=0,"",VLOOKUP(B16,講座マスタ!$A$2:$Z$3010,5,FALSE))</f>
        <v>3地域活動</v>
      </c>
      <c r="P16" s="255"/>
      <c r="Q16" s="255"/>
      <c r="R16" s="256"/>
      <c r="S16" s="257">
        <f>IF(COUNTIF(講座マスタ!A:A,B16)=0,"",VLOOKUP(B16,講座マスタ!$A$2:$Z$3010,7,FALSE))</f>
        <v>45463</v>
      </c>
      <c r="T16" s="258"/>
      <c r="U16" s="121" t="s">
        <v>581</v>
      </c>
      <c r="V16" s="259">
        <f>IF(COUNTIF(講座マスタ!A:A,B16)=0,"",VLOOKUP(B16,講座マスタ!$A$2:$Z$3010,8,FALSE))</f>
        <v>45538</v>
      </c>
      <c r="W16" s="260"/>
      <c r="X16" s="143">
        <v>5</v>
      </c>
      <c r="Y16" s="143"/>
      <c r="Z16" s="156" t="s">
        <v>1234</v>
      </c>
      <c r="AA16" s="156"/>
      <c r="AB16" s="143">
        <v>101</v>
      </c>
      <c r="AC16" s="143"/>
      <c r="AD16" s="143"/>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f>$AU$2*1000+C17</f>
        <v>232004</v>
      </c>
      <c r="C17" s="93">
        <v>4</v>
      </c>
      <c r="D17" s="251" t="str">
        <f>IF(COUNTIF(講座マスタ!A:A,B17)=0,"",VLOOKUP(B17,講座マスタ!$A$2:$Z$3010,2,FALSE))</f>
        <v>地域づくりを考える！青少年ボランティアセミナー</v>
      </c>
      <c r="E17" s="252"/>
      <c r="F17" s="252"/>
      <c r="G17" s="252"/>
      <c r="H17" s="252"/>
      <c r="I17" s="252"/>
      <c r="J17" s="252"/>
      <c r="K17" s="252"/>
      <c r="L17" s="252"/>
      <c r="M17" s="252"/>
      <c r="N17" s="253"/>
      <c r="O17" s="254" t="str">
        <f>IF(COUNTIF(講座マスタ!A:A,B17)=0,"",VLOOKUP(B17,講座マスタ!$A$2:$Z$3010,5,FALSE))</f>
        <v>3地域活動</v>
      </c>
      <c r="P17" s="255"/>
      <c r="Q17" s="255"/>
      <c r="R17" s="256"/>
      <c r="S17" s="257">
        <f>IF(COUNTIF(講座マスタ!A:A,B17)=0,"",VLOOKUP(B17,講座マスタ!$A$2:$Z$3010,7,FALSE))</f>
        <v>45507</v>
      </c>
      <c r="T17" s="258"/>
      <c r="U17" s="121" t="s">
        <v>581</v>
      </c>
      <c r="V17" s="259">
        <f>IF(COUNTIF(講座マスタ!A:A,B17)=0,"",VLOOKUP(B17,講座マスタ!$A$2:$Z$3010,8,FALSE))</f>
        <v>45563</v>
      </c>
      <c r="W17" s="260"/>
      <c r="X17" s="143">
        <v>4</v>
      </c>
      <c r="Y17" s="143"/>
      <c r="Z17" s="156" t="s">
        <v>1234</v>
      </c>
      <c r="AA17" s="156"/>
      <c r="AB17" s="143">
        <v>250</v>
      </c>
      <c r="AC17" s="143"/>
      <c r="AD17" s="143"/>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
        <v>4901</v>
      </c>
      <c r="AP17" s="235"/>
      <c r="AQ17" s="235"/>
      <c r="AR17" s="235"/>
      <c r="AS17" s="235"/>
      <c r="AT17" s="235"/>
      <c r="AU17" s="235"/>
      <c r="AV17" s="235"/>
      <c r="AW17" s="235"/>
      <c r="AX17" s="235"/>
      <c r="AY17" s="236"/>
      <c r="BQ17" s="13"/>
    </row>
    <row r="18" spans="2:69" ht="48" customHeight="1" thickBot="1" x14ac:dyDescent="0.6">
      <c r="B18" s="91">
        <f>$AU$2*1000+C18</f>
        <v>232005</v>
      </c>
      <c r="C18" s="94">
        <v>5</v>
      </c>
      <c r="D18" s="237" t="str">
        <f>IF(COUNTIF(講座マスタ!A:A,B18)=0,"",VLOOKUP(B18,講座マスタ!$A$2:$Z$3010,2,FALSE))</f>
        <v>地域づくりを考える！
ボランティアスタートアップセミナー</v>
      </c>
      <c r="E18" s="238"/>
      <c r="F18" s="238"/>
      <c r="G18" s="238"/>
      <c r="H18" s="238"/>
      <c r="I18" s="238"/>
      <c r="J18" s="238"/>
      <c r="K18" s="238"/>
      <c r="L18" s="238"/>
      <c r="M18" s="238"/>
      <c r="N18" s="239"/>
      <c r="O18" s="240" t="str">
        <f>IF(COUNTIF(講座マスタ!A:A,B18)=0,"",VLOOKUP(B18,講座マスタ!$A$2:$Z$3010,5,FALSE))</f>
        <v>3地域活動</v>
      </c>
      <c r="P18" s="241"/>
      <c r="Q18" s="241"/>
      <c r="R18" s="242"/>
      <c r="S18" s="243">
        <f>IF(COUNTIF(講座マスタ!A:A,B18)=0,"",VLOOKUP(B18,講座マスタ!$A$2:$Z$3010,7,FALSE))</f>
        <v>45507</v>
      </c>
      <c r="T18" s="244"/>
      <c r="U18" s="119" t="s">
        <v>581</v>
      </c>
      <c r="V18" s="245">
        <f>IF(COUNTIF(講座マスタ!A:A,B18)=0,"",VLOOKUP(B18,講座マスタ!$A$2:$Z$3010,8,FALSE))</f>
        <v>45570</v>
      </c>
      <c r="W18" s="246"/>
      <c r="X18" s="126">
        <v>0</v>
      </c>
      <c r="Y18" s="126"/>
      <c r="Z18" s="249" t="s">
        <v>4903</v>
      </c>
      <c r="AA18" s="249"/>
      <c r="AB18" s="126"/>
      <c r="AC18" s="126"/>
      <c r="AD18" s="126"/>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
        <v>4902</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row r="21" spans="2:69" x14ac:dyDescent="0.55000000000000004">
      <c r="Z21" s="14"/>
      <c r="AA21" s="14"/>
    </row>
  </sheetData>
  <mergeCells count="90">
    <mergeCell ref="AC2:AT2"/>
    <mergeCell ref="AU2:AY2"/>
    <mergeCell ref="C5:F5"/>
    <mergeCell ref="G5:Y5"/>
    <mergeCell ref="AA5:AC5"/>
    <mergeCell ref="AN5:AP5"/>
    <mergeCell ref="AQ5:AY5"/>
    <mergeCell ref="B2:AB2"/>
    <mergeCell ref="AT6:AY6"/>
    <mergeCell ref="C7:F7"/>
    <mergeCell ref="G7:N7"/>
    <mergeCell ref="O7:R7"/>
    <mergeCell ref="S7:Z7"/>
    <mergeCell ref="AA7:AC7"/>
    <mergeCell ref="AD7:AY7"/>
    <mergeCell ref="C6:F6"/>
    <mergeCell ref="H6:K6"/>
    <mergeCell ref="L6:Z6"/>
    <mergeCell ref="AA6:AB6"/>
    <mergeCell ref="AC6:AQ6"/>
    <mergeCell ref="AR6:AS6"/>
    <mergeCell ref="B9:I9"/>
    <mergeCell ref="C12:C13"/>
    <mergeCell ref="D12:N13"/>
    <mergeCell ref="O12:R13"/>
    <mergeCell ref="S12:W13"/>
    <mergeCell ref="Z12:AA13"/>
    <mergeCell ref="AB12:AN13"/>
    <mergeCell ref="AO12:AY13"/>
    <mergeCell ref="D14:N14"/>
    <mergeCell ref="O14:R14"/>
    <mergeCell ref="S14:T14"/>
    <mergeCell ref="V14:W14"/>
    <mergeCell ref="X14:Y14"/>
    <mergeCell ref="Z14:AA14"/>
    <mergeCell ref="AB14:AD14"/>
    <mergeCell ref="X12:Y13"/>
    <mergeCell ref="AE14:AF14"/>
    <mergeCell ref="AG14:AH14"/>
    <mergeCell ref="AI14:AK14"/>
    <mergeCell ref="AL14:AN14"/>
    <mergeCell ref="AO14:AY14"/>
    <mergeCell ref="D15:N15"/>
    <mergeCell ref="O15:R15"/>
    <mergeCell ref="S15:T15"/>
    <mergeCell ref="V15:W15"/>
    <mergeCell ref="X15:Y15"/>
    <mergeCell ref="D16:N16"/>
    <mergeCell ref="O16:R16"/>
    <mergeCell ref="S16:T16"/>
    <mergeCell ref="V16:W16"/>
    <mergeCell ref="X16:Y16"/>
    <mergeCell ref="O17:R17"/>
    <mergeCell ref="S17:T17"/>
    <mergeCell ref="V17:W17"/>
    <mergeCell ref="X17:Y17"/>
    <mergeCell ref="AO15:AY15"/>
    <mergeCell ref="Z16:AA16"/>
    <mergeCell ref="AB16:AD16"/>
    <mergeCell ref="AE16:AF16"/>
    <mergeCell ref="AG16:AH16"/>
    <mergeCell ref="Z15:AA15"/>
    <mergeCell ref="AB15:AD15"/>
    <mergeCell ref="AE15:AF15"/>
    <mergeCell ref="AG15:AH15"/>
    <mergeCell ref="AI15:AK15"/>
    <mergeCell ref="AL15:AN15"/>
    <mergeCell ref="AI16:AK16"/>
    <mergeCell ref="AL16:AN16"/>
    <mergeCell ref="AO16:AY16"/>
    <mergeCell ref="Z17:AA17"/>
    <mergeCell ref="AB17:AD17"/>
    <mergeCell ref="AE17:AF17"/>
    <mergeCell ref="AG17:AH17"/>
    <mergeCell ref="AI17:AK17"/>
    <mergeCell ref="AL17:AN17"/>
    <mergeCell ref="AO17:AY17"/>
    <mergeCell ref="D18:N18"/>
    <mergeCell ref="O18:R18"/>
    <mergeCell ref="S18:T18"/>
    <mergeCell ref="V18:W18"/>
    <mergeCell ref="X18:Y18"/>
    <mergeCell ref="AO18:AY18"/>
    <mergeCell ref="Z18:AA18"/>
    <mergeCell ref="AB18:AD18"/>
    <mergeCell ref="AE18:AF18"/>
    <mergeCell ref="AG18:AH18"/>
    <mergeCell ref="AI18:AK18"/>
    <mergeCell ref="AL18:AN18"/>
    <mergeCell ref="D17:N17"/>
  </mergeCells>
  <phoneticPr fontId="2"/>
  <dataValidations count="1">
    <dataValidation type="list" allowBlank="1" showInputMessage="1" showErrorMessage="1" sqref="Z14:AA18" xr:uid="{00D4BA7D-778B-482D-A90E-01C98813B6D2}">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CJ21"/>
  <sheetViews>
    <sheetView zoomScaleNormal="100" workbookViewId="0">
      <selection activeCell="AU2" sqref="AU2:AY2"/>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0" width="2.25" style="13" customWidth="1"/>
    <col min="51"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313" t="s">
        <v>1673</v>
      </c>
      <c r="AD2" s="313"/>
      <c r="AE2" s="313"/>
      <c r="AF2" s="313"/>
      <c r="AG2" s="313"/>
      <c r="AH2" s="313"/>
      <c r="AI2" s="313"/>
      <c r="AJ2" s="313"/>
      <c r="AK2" s="313"/>
      <c r="AL2" s="313"/>
      <c r="AM2" s="313"/>
      <c r="AN2" s="313"/>
      <c r="AO2" s="313"/>
      <c r="AP2" s="313"/>
      <c r="AQ2" s="313"/>
      <c r="AR2" s="313"/>
      <c r="AS2" s="313"/>
      <c r="AT2" s="314"/>
      <c r="AU2" s="331"/>
      <c r="AV2" s="332"/>
      <c r="AW2" s="332"/>
      <c r="AX2" s="332"/>
      <c r="AY2" s="333"/>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f>$AU$2*1000+C14</f>
        <v>1</v>
      </c>
      <c r="C14" s="92">
        <v>1</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f>$AU$2*1000+C15</f>
        <v>2</v>
      </c>
      <c r="C15" s="93">
        <v>2</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f>$AU$2*1000+C16</f>
        <v>3</v>
      </c>
      <c r="C16" s="93">
        <v>3</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f>$AU$2*1000+C17</f>
        <v>4</v>
      </c>
      <c r="C17" s="93">
        <v>4</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f>$AU$2*1000+C18</f>
        <v>5</v>
      </c>
      <c r="C18" s="94">
        <v>5</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row r="21" spans="2:69" x14ac:dyDescent="0.55000000000000004">
      <c r="Z21" s="14"/>
      <c r="AA21" s="14"/>
    </row>
  </sheetData>
  <sheetProtection sheet="1" objects="1" scenarios="1"/>
  <mergeCells count="90">
    <mergeCell ref="C12:C13"/>
    <mergeCell ref="D12:N13"/>
    <mergeCell ref="AL14:AN14"/>
    <mergeCell ref="Z12:AA13"/>
    <mergeCell ref="AG15:AH15"/>
    <mergeCell ref="AI15:AK15"/>
    <mergeCell ref="AL15:AN15"/>
    <mergeCell ref="AG14:AH14"/>
    <mergeCell ref="AI14:AK14"/>
    <mergeCell ref="Z14:AA14"/>
    <mergeCell ref="AB14:AD14"/>
    <mergeCell ref="AE14:AF14"/>
    <mergeCell ref="S14:T14"/>
    <mergeCell ref="V14:W14"/>
    <mergeCell ref="S12:W13"/>
    <mergeCell ref="X12:Y13"/>
    <mergeCell ref="X14:Y14"/>
    <mergeCell ref="S16:T16"/>
    <mergeCell ref="V16:W16"/>
    <mergeCell ref="X16:Y16"/>
    <mergeCell ref="AB15:AD15"/>
    <mergeCell ref="Z16:AA16"/>
    <mergeCell ref="AT6:AY6"/>
    <mergeCell ref="AA5:AC5"/>
    <mergeCell ref="B2:W2"/>
    <mergeCell ref="C6:F6"/>
    <mergeCell ref="AU2:AY2"/>
    <mergeCell ref="AQ5:AY5"/>
    <mergeCell ref="L6:Z6"/>
    <mergeCell ref="G5:Y5"/>
    <mergeCell ref="AC6:AQ6"/>
    <mergeCell ref="AN5:AP5"/>
    <mergeCell ref="AA6:AB6"/>
    <mergeCell ref="AR6:AS6"/>
    <mergeCell ref="C5:F5"/>
    <mergeCell ref="H6:K6"/>
    <mergeCell ref="Z18:AA18"/>
    <mergeCell ref="AB18:AD18"/>
    <mergeCell ref="C7:F7"/>
    <mergeCell ref="G7:N7"/>
    <mergeCell ref="O7:R7"/>
    <mergeCell ref="S7:Z7"/>
    <mergeCell ref="AA7:AC7"/>
    <mergeCell ref="AB12:AN13"/>
    <mergeCell ref="AD7:AY7"/>
    <mergeCell ref="AL18:AN18"/>
    <mergeCell ref="AG17:AH17"/>
    <mergeCell ref="AI17:AK17"/>
    <mergeCell ref="AL17:AN17"/>
    <mergeCell ref="AB16:AD16"/>
    <mergeCell ref="AE15:AF15"/>
    <mergeCell ref="Z15:AA15"/>
    <mergeCell ref="AE16:AF16"/>
    <mergeCell ref="AG16:AH16"/>
    <mergeCell ref="AI16:AK16"/>
    <mergeCell ref="AL16:AN16"/>
    <mergeCell ref="AG18:AH18"/>
    <mergeCell ref="AI18:AK18"/>
    <mergeCell ref="Z17:AA17"/>
    <mergeCell ref="AB17:AD17"/>
    <mergeCell ref="AE17:AF17"/>
    <mergeCell ref="S17:T17"/>
    <mergeCell ref="V17:W17"/>
    <mergeCell ref="X17:Y17"/>
    <mergeCell ref="O12:R13"/>
    <mergeCell ref="O14:R14"/>
    <mergeCell ref="O15:R15"/>
    <mergeCell ref="O16:R16"/>
    <mergeCell ref="O17:R17"/>
    <mergeCell ref="AO14:AY14"/>
    <mergeCell ref="AO15:AY15"/>
    <mergeCell ref="AO16:AY16"/>
    <mergeCell ref="AO18:AY18"/>
    <mergeCell ref="AO17:AY17"/>
    <mergeCell ref="AC2:AT2"/>
    <mergeCell ref="B9:I9"/>
    <mergeCell ref="O18:R18"/>
    <mergeCell ref="AE18:AF18"/>
    <mergeCell ref="S18:T18"/>
    <mergeCell ref="V18:W18"/>
    <mergeCell ref="X18:Y18"/>
    <mergeCell ref="S15:T15"/>
    <mergeCell ref="V15:W15"/>
    <mergeCell ref="X15:Y15"/>
    <mergeCell ref="D18:N18"/>
    <mergeCell ref="D14:N14"/>
    <mergeCell ref="D15:N15"/>
    <mergeCell ref="D16:N16"/>
    <mergeCell ref="D17:N17"/>
    <mergeCell ref="AO12:AY13"/>
  </mergeCells>
  <phoneticPr fontId="2"/>
  <dataValidations count="1">
    <dataValidation type="list" allowBlank="1" showInputMessage="1" showErrorMessage="1" sqref="Z14:AA18" xr:uid="{00000000-0002-0000-0500-000000000000}">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Y18 E18:N18 E15:N15 E16:N16 E17:N17 P14:R14 P15:R15 P16:R16 P17:R17 P18:R18 T14:U14 T15:U15 T16:U16 T17:U17 T18:U18 W14 W15 W16 W17 W18 Y14 Y15 Y16 Y17 AC14:AD14 AC15:AD15 AC16:AD16 AC17:AD17 AC18:AD18 AF14 AF15 AH14 AJ14:AK14 AM14:AN14"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CJ20"/>
  <sheetViews>
    <sheetView zoomScaleNormal="100" workbookViewId="0">
      <selection activeCell="X14" sqref="X14:Y14"/>
    </sheetView>
  </sheetViews>
  <sheetFormatPr defaultRowHeight="18" x14ac:dyDescent="0.55000000000000004"/>
  <cols>
    <col min="1" max="1" width="0.83203125" customWidth="1"/>
    <col min="2" max="2" width="1.58203125" customWidth="1"/>
    <col min="3" max="3" width="4.08203125" style="13" customWidth="1"/>
    <col min="4" max="4" width="3.58203125" style="13" customWidth="1"/>
    <col min="5" max="30" width="2.58203125" style="13" customWidth="1"/>
    <col min="31" max="40" width="2.58203125" style="13" hidden="1" customWidth="1"/>
    <col min="41" max="48" width="2.58203125" style="13" customWidth="1"/>
    <col min="49" max="49" width="1.58203125" style="13" customWidth="1"/>
    <col min="50" max="56" width="2.58203125" style="13" customWidth="1"/>
    <col min="57" max="68" width="3.6640625" style="13" customWidth="1"/>
    <col min="69" max="104" width="3.6640625" customWidth="1"/>
  </cols>
  <sheetData>
    <row r="1" spans="2:88" ht="6" customHeight="1" thickBot="1" x14ac:dyDescent="0.6"/>
    <row r="2" spans="2:88" ht="33" customHeight="1" thickBot="1" x14ac:dyDescent="0.6">
      <c r="B2" s="207" t="s">
        <v>577</v>
      </c>
      <c r="C2" s="207"/>
      <c r="D2" s="207"/>
      <c r="E2" s="207"/>
      <c r="F2" s="207"/>
      <c r="G2" s="207"/>
      <c r="H2" s="207"/>
      <c r="I2" s="207"/>
      <c r="J2" s="207"/>
      <c r="K2" s="207"/>
      <c r="L2" s="207"/>
      <c r="M2" s="207"/>
      <c r="N2" s="207"/>
      <c r="O2" s="207"/>
      <c r="P2" s="207"/>
      <c r="Q2" s="207"/>
      <c r="R2" s="207"/>
      <c r="S2" s="207"/>
      <c r="T2" s="207"/>
      <c r="U2" s="207"/>
      <c r="V2" s="207"/>
      <c r="W2" s="207"/>
      <c r="AC2" s="208" t="s">
        <v>631</v>
      </c>
      <c r="AD2" s="208"/>
      <c r="AE2" s="208"/>
      <c r="AF2" s="208"/>
      <c r="AG2" s="208"/>
      <c r="AH2" s="208"/>
      <c r="AI2" s="208"/>
      <c r="AJ2" s="208"/>
      <c r="AK2" s="208"/>
      <c r="AL2" s="208"/>
      <c r="AM2" s="208"/>
      <c r="AN2" s="208"/>
      <c r="AO2" s="208"/>
      <c r="AP2" s="208"/>
      <c r="AQ2" s="208"/>
      <c r="AR2" s="208"/>
      <c r="AS2" s="208"/>
      <c r="AT2" s="209"/>
      <c r="AU2" s="339" t="str">
        <f>IF(調査書１!AU2="","",調査書１!AU2)</f>
        <v/>
      </c>
      <c r="AV2" s="340"/>
      <c r="AW2" s="340"/>
      <c r="AX2" s="340"/>
      <c r="AY2" s="341"/>
    </row>
    <row r="3" spans="2:88" ht="6" customHeight="1" x14ac:dyDescent="0.55000000000000004"/>
    <row r="4" spans="2:88" ht="23" customHeight="1" thickBot="1" x14ac:dyDescent="0.6">
      <c r="B4" s="123" t="s">
        <v>599</v>
      </c>
      <c r="C4" s="123"/>
      <c r="D4" s="123"/>
      <c r="E4" s="123"/>
      <c r="F4" s="123"/>
      <c r="G4" s="123"/>
      <c r="H4" s="123"/>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row>
    <row r="5" spans="2:88" ht="23" customHeight="1" x14ac:dyDescent="0.55000000000000004">
      <c r="B5" s="123"/>
      <c r="C5" s="214" t="s">
        <v>603</v>
      </c>
      <c r="D5" s="215"/>
      <c r="E5" s="215"/>
      <c r="F5" s="216"/>
      <c r="G5" s="318" t="str">
        <f>IFERROR(VLOOKUP($AU$2,機関マスタ!$A$2:$N$1002,入力項目!M5,FALSE),"")</f>
        <v/>
      </c>
      <c r="H5" s="319"/>
      <c r="I5" s="319"/>
      <c r="J5" s="319"/>
      <c r="K5" s="319"/>
      <c r="L5" s="319"/>
      <c r="M5" s="319"/>
      <c r="N5" s="319"/>
      <c r="O5" s="319"/>
      <c r="P5" s="319"/>
      <c r="Q5" s="319"/>
      <c r="R5" s="319"/>
      <c r="S5" s="319"/>
      <c r="T5" s="319"/>
      <c r="U5" s="319"/>
      <c r="V5" s="319"/>
      <c r="W5" s="319"/>
      <c r="X5" s="319"/>
      <c r="Y5" s="319"/>
      <c r="Z5" s="103" t="s">
        <v>1675</v>
      </c>
      <c r="AA5" s="320" t="str">
        <f>IFERROR(VLOOKUP($AU$2,機関マスタ!$A$2:$M$1002,入力項目!AG5,FALSE),"")</f>
        <v/>
      </c>
      <c r="AB5" s="320"/>
      <c r="AC5" s="320"/>
      <c r="AD5" s="102" t="s">
        <v>1674</v>
      </c>
      <c r="AE5" s="122"/>
      <c r="AF5" s="122"/>
      <c r="AG5" s="122"/>
      <c r="AH5" s="122"/>
      <c r="AI5" s="122"/>
      <c r="AJ5" s="122"/>
      <c r="AK5" s="122"/>
      <c r="AL5" s="122"/>
      <c r="AM5" s="122"/>
      <c r="AN5" s="321" t="s">
        <v>595</v>
      </c>
      <c r="AO5" s="322"/>
      <c r="AP5" s="323"/>
      <c r="AQ5" s="334" t="str">
        <f>IFERROR(VLOOKUP($AU$2,機関マスタ!$A$2:$N$1002,入力項目!AN5,FALSE),"")</f>
        <v/>
      </c>
      <c r="AR5" s="335"/>
      <c r="AS5" s="335"/>
      <c r="AT5" s="335"/>
      <c r="AU5" s="335"/>
      <c r="AV5" s="335"/>
      <c r="AW5" s="335"/>
      <c r="AX5" s="335"/>
      <c r="AY5" s="336"/>
      <c r="CC5" s="13"/>
      <c r="CD5" s="13"/>
      <c r="CE5" s="13"/>
      <c r="CF5" s="13"/>
      <c r="CG5" s="13"/>
      <c r="CH5" s="13"/>
      <c r="CI5" s="13"/>
      <c r="CJ5" s="13"/>
    </row>
    <row r="6" spans="2:88" ht="23" customHeight="1" x14ac:dyDescent="0.55000000000000004">
      <c r="B6" s="12"/>
      <c r="C6" s="191" t="s">
        <v>600</v>
      </c>
      <c r="D6" s="192"/>
      <c r="E6" s="192"/>
      <c r="F6" s="193"/>
      <c r="G6" s="79" t="s">
        <v>602</v>
      </c>
      <c r="H6" s="304" t="str">
        <f>IFERROR(VLOOKUP($AU$2,機関マスタ!$A$2:$M$1002,入力項目!N6,FALSE),"")</f>
        <v/>
      </c>
      <c r="I6" s="304"/>
      <c r="J6" s="304"/>
      <c r="K6" s="304"/>
      <c r="L6" s="304" t="str">
        <f>IFERROR(VLOOKUP($AU$2,機関マスタ!$A$2:$M$1002,入力項目!R6,FALSE),"")</f>
        <v/>
      </c>
      <c r="M6" s="304"/>
      <c r="N6" s="304"/>
      <c r="O6" s="304"/>
      <c r="P6" s="304"/>
      <c r="Q6" s="304"/>
      <c r="R6" s="304"/>
      <c r="S6" s="304"/>
      <c r="T6" s="304"/>
      <c r="U6" s="304"/>
      <c r="V6" s="304"/>
      <c r="W6" s="304"/>
      <c r="X6" s="304"/>
      <c r="Y6" s="304"/>
      <c r="Z6" s="305"/>
      <c r="AA6" s="306" t="s">
        <v>605</v>
      </c>
      <c r="AB6" s="307"/>
      <c r="AC6" s="308" t="str">
        <f>IFERROR(VLOOKUP($AU$2,機関マスタ!$A$2:$M$1002,入力項目!AH6,FALSE),"")</f>
        <v/>
      </c>
      <c r="AD6" s="309"/>
      <c r="AE6" s="309"/>
      <c r="AF6" s="309"/>
      <c r="AG6" s="309"/>
      <c r="AH6" s="309"/>
      <c r="AI6" s="309"/>
      <c r="AJ6" s="309"/>
      <c r="AK6" s="309"/>
      <c r="AL6" s="309"/>
      <c r="AM6" s="309"/>
      <c r="AN6" s="309"/>
      <c r="AO6" s="309"/>
      <c r="AP6" s="309"/>
      <c r="AQ6" s="310"/>
      <c r="AR6" s="311" t="s">
        <v>607</v>
      </c>
      <c r="AS6" s="312"/>
      <c r="AT6" s="289" t="str">
        <f>IFERROR(VLOOKUP($AU$2,機関マスタ!$A$2:$M$1002,入力項目!AP6,FALSE),"")</f>
        <v/>
      </c>
      <c r="AU6" s="290"/>
      <c r="AV6" s="290"/>
      <c r="AW6" s="290"/>
      <c r="AX6" s="290"/>
      <c r="AY6" s="291"/>
    </row>
    <row r="7" spans="2:88" ht="23" customHeight="1" thickBot="1" x14ac:dyDescent="0.6">
      <c r="B7" s="12"/>
      <c r="C7" s="179" t="s">
        <v>609</v>
      </c>
      <c r="D7" s="180"/>
      <c r="E7" s="180"/>
      <c r="F7" s="181"/>
      <c r="G7" s="292" t="str">
        <f>IFERROR(VLOOKUP($AU$2,機関マスタ!$A$2:$M$1002,入力項目!M7,FALSE),"")</f>
        <v/>
      </c>
      <c r="H7" s="293"/>
      <c r="I7" s="293"/>
      <c r="J7" s="293"/>
      <c r="K7" s="293"/>
      <c r="L7" s="293"/>
      <c r="M7" s="293"/>
      <c r="N7" s="294"/>
      <c r="O7" s="295" t="s">
        <v>610</v>
      </c>
      <c r="P7" s="296"/>
      <c r="Q7" s="296"/>
      <c r="R7" s="297"/>
      <c r="S7" s="292" t="str">
        <f>IFERROR(VLOOKUP($AU$2,機関マスタ!$A$2:$M$1002,入力項目!Y7,FALSE),"")</f>
        <v/>
      </c>
      <c r="T7" s="293"/>
      <c r="U7" s="293"/>
      <c r="V7" s="293"/>
      <c r="W7" s="293"/>
      <c r="X7" s="293"/>
      <c r="Y7" s="293"/>
      <c r="Z7" s="294"/>
      <c r="AA7" s="298" t="s">
        <v>608</v>
      </c>
      <c r="AB7" s="299"/>
      <c r="AC7" s="300"/>
      <c r="AD7" s="301" t="str">
        <f>IFERROR(VLOOKUP($AU$2,機関マスタ!$A$2:$M$1002,入力項目!AJ7,FALSE),"")</f>
        <v/>
      </c>
      <c r="AE7" s="302"/>
      <c r="AF7" s="302"/>
      <c r="AG7" s="302"/>
      <c r="AH7" s="302"/>
      <c r="AI7" s="302"/>
      <c r="AJ7" s="302"/>
      <c r="AK7" s="302"/>
      <c r="AL7" s="302"/>
      <c r="AM7" s="302"/>
      <c r="AN7" s="302"/>
      <c r="AO7" s="302"/>
      <c r="AP7" s="302"/>
      <c r="AQ7" s="302"/>
      <c r="AR7" s="302"/>
      <c r="AS7" s="302"/>
      <c r="AT7" s="302"/>
      <c r="AU7" s="302"/>
      <c r="AV7" s="302"/>
      <c r="AW7" s="302"/>
      <c r="AX7" s="302"/>
      <c r="AY7" s="303"/>
    </row>
    <row r="8" spans="2:88" ht="14.5" customHeight="1" x14ac:dyDescent="0.55000000000000004"/>
    <row r="9" spans="2:88" x14ac:dyDescent="0.55000000000000004">
      <c r="B9" s="282" t="s">
        <v>597</v>
      </c>
      <c r="C9" s="282"/>
      <c r="D9" s="282"/>
      <c r="E9" s="282"/>
      <c r="F9" s="282"/>
      <c r="G9" s="282"/>
      <c r="H9" s="282"/>
      <c r="I9" s="282"/>
      <c r="J9" s="24" t="s">
        <v>612</v>
      </c>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1"/>
      <c r="AU9" s="21"/>
      <c r="BP9"/>
    </row>
    <row r="10" spans="2:88" ht="15" customHeight="1" x14ac:dyDescent="0.55000000000000004">
      <c r="B10" s="12"/>
      <c r="J10" s="24" t="s">
        <v>4899</v>
      </c>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1"/>
      <c r="AU10" s="21"/>
      <c r="BP10"/>
    </row>
    <row r="11" spans="2:88" ht="3" customHeight="1" thickBot="1" x14ac:dyDescent="0.6">
      <c r="B11" s="11"/>
    </row>
    <row r="12" spans="2:88" ht="18.75" customHeight="1" x14ac:dyDescent="0.55000000000000004">
      <c r="B12" s="11"/>
      <c r="C12" s="165" t="s">
        <v>592</v>
      </c>
      <c r="D12" s="283" t="s">
        <v>611</v>
      </c>
      <c r="E12" s="284"/>
      <c r="F12" s="284"/>
      <c r="G12" s="284"/>
      <c r="H12" s="284"/>
      <c r="I12" s="284"/>
      <c r="J12" s="284"/>
      <c r="K12" s="284"/>
      <c r="L12" s="284"/>
      <c r="M12" s="284"/>
      <c r="N12" s="285"/>
      <c r="O12" s="283" t="s">
        <v>579</v>
      </c>
      <c r="P12" s="284"/>
      <c r="Q12" s="284"/>
      <c r="R12" s="285"/>
      <c r="S12" s="171" t="s">
        <v>580</v>
      </c>
      <c r="T12" s="171"/>
      <c r="U12" s="171"/>
      <c r="V12" s="171"/>
      <c r="W12" s="171"/>
      <c r="X12" s="174" t="s">
        <v>593</v>
      </c>
      <c r="Y12" s="174"/>
      <c r="Z12" s="174" t="s">
        <v>594</v>
      </c>
      <c r="AA12" s="174"/>
      <c r="AB12" s="261" t="s">
        <v>614</v>
      </c>
      <c r="AC12" s="262"/>
      <c r="AD12" s="262"/>
      <c r="AE12" s="262"/>
      <c r="AF12" s="262"/>
      <c r="AG12" s="262"/>
      <c r="AH12" s="262"/>
      <c r="AI12" s="262"/>
      <c r="AJ12" s="262"/>
      <c r="AK12" s="262"/>
      <c r="AL12" s="262"/>
      <c r="AM12" s="262"/>
      <c r="AN12" s="263"/>
      <c r="AO12" s="267" t="s">
        <v>596</v>
      </c>
      <c r="AP12" s="267"/>
      <c r="AQ12" s="267"/>
      <c r="AR12" s="267"/>
      <c r="AS12" s="267"/>
      <c r="AT12" s="267"/>
      <c r="AU12" s="267"/>
      <c r="AV12" s="267"/>
      <c r="AW12" s="267"/>
      <c r="AX12" s="267"/>
      <c r="AY12" s="229"/>
      <c r="BA12"/>
      <c r="BB12"/>
      <c r="BC12"/>
      <c r="BD12"/>
      <c r="BE12"/>
      <c r="BF12"/>
      <c r="BG12"/>
      <c r="BH12"/>
      <c r="BI12"/>
    </row>
    <row r="13" spans="2:88" ht="18.5" thickBot="1" x14ac:dyDescent="0.6">
      <c r="B13" s="11"/>
      <c r="C13" s="167"/>
      <c r="D13" s="286"/>
      <c r="E13" s="287"/>
      <c r="F13" s="287"/>
      <c r="G13" s="287"/>
      <c r="H13" s="287"/>
      <c r="I13" s="287"/>
      <c r="J13" s="287"/>
      <c r="K13" s="287"/>
      <c r="L13" s="287"/>
      <c r="M13" s="287"/>
      <c r="N13" s="288"/>
      <c r="O13" s="286"/>
      <c r="P13" s="287"/>
      <c r="Q13" s="287"/>
      <c r="R13" s="288"/>
      <c r="S13" s="172"/>
      <c r="T13" s="172"/>
      <c r="U13" s="172"/>
      <c r="V13" s="172"/>
      <c r="W13" s="172"/>
      <c r="X13" s="175"/>
      <c r="Y13" s="175"/>
      <c r="Z13" s="175"/>
      <c r="AA13" s="175"/>
      <c r="AB13" s="264"/>
      <c r="AC13" s="265"/>
      <c r="AD13" s="265"/>
      <c r="AE13" s="265"/>
      <c r="AF13" s="265"/>
      <c r="AG13" s="265"/>
      <c r="AH13" s="265"/>
      <c r="AI13" s="265"/>
      <c r="AJ13" s="265"/>
      <c r="AK13" s="265"/>
      <c r="AL13" s="265"/>
      <c r="AM13" s="265"/>
      <c r="AN13" s="266"/>
      <c r="AO13" s="145"/>
      <c r="AP13" s="145"/>
      <c r="AQ13" s="145"/>
      <c r="AR13" s="145"/>
      <c r="AS13" s="145"/>
      <c r="AT13" s="145"/>
      <c r="AU13" s="145"/>
      <c r="AV13" s="145"/>
      <c r="AW13" s="145"/>
      <c r="AX13" s="145"/>
      <c r="AY13" s="230"/>
      <c r="BA13"/>
      <c r="BB13"/>
      <c r="BC13"/>
      <c r="BD13"/>
      <c r="BE13"/>
      <c r="BF13"/>
      <c r="BG13"/>
      <c r="BH13"/>
      <c r="BI13"/>
    </row>
    <row r="14" spans="2:88" ht="48" customHeight="1" x14ac:dyDescent="0.55000000000000004">
      <c r="B14" s="91" t="e">
        <f>$AU$2*1000+C14</f>
        <v>#VALUE!</v>
      </c>
      <c r="C14" s="92">
        <v>6</v>
      </c>
      <c r="D14" s="268" t="str">
        <f>IF(AU2="","",IF(COUNTIF(講座マスタ!A:A,B14)=0,"",VLOOKUP(B14,講座マスタ!$A$2:$Z$3010,2,FALSE)))</f>
        <v/>
      </c>
      <c r="E14" s="269"/>
      <c r="F14" s="269"/>
      <c r="G14" s="269"/>
      <c r="H14" s="269"/>
      <c r="I14" s="269"/>
      <c r="J14" s="269"/>
      <c r="K14" s="269"/>
      <c r="L14" s="269"/>
      <c r="M14" s="269"/>
      <c r="N14" s="270"/>
      <c r="O14" s="271" t="str">
        <f>IF(AU2="","",IF(COUNTIF(講座マスタ!A:A,B14)=0,"",VLOOKUP(B14,講座マスタ!$A$2:$Z$3010,5,FALSE)))</f>
        <v/>
      </c>
      <c r="P14" s="272"/>
      <c r="Q14" s="272"/>
      <c r="R14" s="273"/>
      <c r="S14" s="274" t="str">
        <f>IF(AU2="","",IF(COUNTIF(講座マスタ!A:A,B14)=0,"",VLOOKUP(B14,講座マスタ!$A$2:$Z$3010,7,FALSE)))</f>
        <v/>
      </c>
      <c r="T14" s="275"/>
      <c r="U14" s="120" t="s">
        <v>582</v>
      </c>
      <c r="V14" s="276" t="str">
        <f>IF(AU2="","",IF(COUNTIF(講座マスタ!A:A,B14)=0,"",VLOOKUP(B14,講座マスタ!$A$2:$Z$3010,8,FALSE)))</f>
        <v/>
      </c>
      <c r="W14" s="277"/>
      <c r="X14" s="279" t="str">
        <f>IF(COUNTIF(前期報告!$A:$O,$B14)=1,VLOOKUP($B14,前期報告!$A:$O,8,FALSE),"")</f>
        <v/>
      </c>
      <c r="Y14" s="279"/>
      <c r="Z14" s="337" t="str">
        <f>IF(COUNTIF(前期報告!$A:$O,$B8)=1,VLOOKUP($B8,前期報告!$A:$O,9,FALSE),"")</f>
        <v/>
      </c>
      <c r="AA14" s="338"/>
      <c r="AB14" s="279" t="str">
        <f>IF(COUNTIF(前期報告!$A:$O,$B14)=1,VLOOKUP($B14,前期報告!$A:$O,10,FALSE),"")</f>
        <v/>
      </c>
      <c r="AC14" s="279"/>
      <c r="AD14" s="279"/>
      <c r="AE14" s="279" t="str">
        <f>IF(COUNTIF(前期報告!$A:$O,$B14)=1,VLOOKUP($B14,前期報告!$A:$O,11,FALSE),"")</f>
        <v/>
      </c>
      <c r="AF14" s="279"/>
      <c r="AG14" s="279" t="str">
        <f>IF(COUNTIF(前期報告!$A:$O,$B14)=1,VLOOKUP($B14,前期報告!$A:$O,12,FALSE),"")</f>
        <v/>
      </c>
      <c r="AH14" s="279"/>
      <c r="AI14" s="279" t="str">
        <f>IF(COUNTIF(前期報告!$A:$O,$B14)=1,VLOOKUP($B14,前期報告!$A:$O,13,FALSE),"")</f>
        <v/>
      </c>
      <c r="AJ14" s="279"/>
      <c r="AK14" s="279"/>
      <c r="AL14" s="279" t="str">
        <f>IF(COUNTIF(前期報告!$A:$O,$B14)=1,VLOOKUP($B14,前期報告!$A:$O,14,FALSE),"")</f>
        <v/>
      </c>
      <c r="AM14" s="279"/>
      <c r="AN14" s="279"/>
      <c r="AO14" s="280" t="str">
        <f>IF(COUNTIF(前期報告!$A:$O,$B14)=1,VLOOKUP($B14,前期報告!$A:$O,15,FALSE),"")</f>
        <v/>
      </c>
      <c r="AP14" s="280"/>
      <c r="AQ14" s="280"/>
      <c r="AR14" s="280"/>
      <c r="AS14" s="280"/>
      <c r="AT14" s="280"/>
      <c r="AU14" s="280"/>
      <c r="AV14" s="280"/>
      <c r="AW14" s="280"/>
      <c r="AX14" s="280"/>
      <c r="AY14" s="281"/>
      <c r="BQ14" s="13"/>
    </row>
    <row r="15" spans="2:88" ht="48" customHeight="1" x14ac:dyDescent="0.55000000000000004">
      <c r="B15" s="91" t="e">
        <f>$AU$2*1000+C15</f>
        <v>#VALUE!</v>
      </c>
      <c r="C15" s="93">
        <v>7</v>
      </c>
      <c r="D15" s="251" t="str">
        <f>IF(COUNTIF(講座マスタ!A:A,B15)=0,"",VLOOKUP(B15,講座マスタ!$A$2:$Z$3010,2,FALSE))</f>
        <v/>
      </c>
      <c r="E15" s="252"/>
      <c r="F15" s="252"/>
      <c r="G15" s="252"/>
      <c r="H15" s="252"/>
      <c r="I15" s="252"/>
      <c r="J15" s="252"/>
      <c r="K15" s="252"/>
      <c r="L15" s="252"/>
      <c r="M15" s="252"/>
      <c r="N15" s="253"/>
      <c r="O15" s="254" t="str">
        <f>IF(COUNTIF(講座マスタ!A:A,B15)=0,"",VLOOKUP(B15,講座マスタ!$A$2:$Z$3010,5,FALSE))</f>
        <v/>
      </c>
      <c r="P15" s="255"/>
      <c r="Q15" s="255"/>
      <c r="R15" s="256"/>
      <c r="S15" s="257" t="str">
        <f>IF(COUNTIF(講座マスタ!A:A,B15)=0,"",VLOOKUP(B15,講座マスタ!$A$2:$Z$3010,7,FALSE))</f>
        <v/>
      </c>
      <c r="T15" s="258"/>
      <c r="U15" s="121" t="s">
        <v>581</v>
      </c>
      <c r="V15" s="259" t="str">
        <f>IF(COUNTIF(講座マスタ!A:A,B15)=0,"",VLOOKUP(B15,講座マスタ!$A$2:$Z$3010,8,FALSE))</f>
        <v/>
      </c>
      <c r="W15" s="260"/>
      <c r="X15" s="234" t="str">
        <f>IF(COUNTIF(前期報告!$A:$O,$B15)=1,VLOOKUP($B15,前期報告!$A:$O,8,FALSE),"")</f>
        <v/>
      </c>
      <c r="Y15" s="234"/>
      <c r="Z15" s="327" t="str">
        <f>IF(COUNTIF(前期報告!$A:$O,$B9)=1,VLOOKUP($B9,前期報告!$A:$O,9,FALSE),"")</f>
        <v/>
      </c>
      <c r="AA15" s="328"/>
      <c r="AB15" s="234" t="str">
        <f>IF(COUNTIF(前期報告!$A:$O,$B15)=1,VLOOKUP($B15,前期報告!$A:$O,10,FALSE),"")</f>
        <v/>
      </c>
      <c r="AC15" s="234"/>
      <c r="AD15" s="234"/>
      <c r="AE15" s="234" t="str">
        <f>IF(COUNTIF(前期報告!$A:$O,$B15)=1,VLOOKUP($B15,前期報告!$A:$O,11,FALSE),"")</f>
        <v/>
      </c>
      <c r="AF15" s="234"/>
      <c r="AG15" s="234" t="str">
        <f>IF(COUNTIF(前期報告!$A:$O,$B15)=1,VLOOKUP($B15,前期報告!$A:$O,12,FALSE),"")</f>
        <v/>
      </c>
      <c r="AH15" s="234"/>
      <c r="AI15" s="234" t="str">
        <f>IF(COUNTIF(前期報告!$A:$O,$B15)=1,VLOOKUP($B15,前期報告!$A:$O,13,FALSE),"")</f>
        <v/>
      </c>
      <c r="AJ15" s="234"/>
      <c r="AK15" s="234"/>
      <c r="AL15" s="234" t="str">
        <f>IF(COUNTIF(前期報告!$A:$O,$B15)=1,VLOOKUP($B15,前期報告!$A:$O,14,FALSE),"")</f>
        <v/>
      </c>
      <c r="AM15" s="234"/>
      <c r="AN15" s="234"/>
      <c r="AO15" s="235" t="str">
        <f>IF(COUNTIF(前期報告!$A:$O,$B15)=1,VLOOKUP($B15,前期報告!$A:$O,15,FALSE),"")</f>
        <v/>
      </c>
      <c r="AP15" s="235"/>
      <c r="AQ15" s="235"/>
      <c r="AR15" s="235"/>
      <c r="AS15" s="235"/>
      <c r="AT15" s="235"/>
      <c r="AU15" s="235"/>
      <c r="AV15" s="235"/>
      <c r="AW15" s="235"/>
      <c r="AX15" s="235"/>
      <c r="AY15" s="236"/>
      <c r="BQ15" s="13"/>
    </row>
    <row r="16" spans="2:88" ht="48" customHeight="1" x14ac:dyDescent="0.55000000000000004">
      <c r="B16" s="91" t="e">
        <f>$AU$2*1000+C16</f>
        <v>#VALUE!</v>
      </c>
      <c r="C16" s="93">
        <v>8</v>
      </c>
      <c r="D16" s="251" t="str">
        <f>IF(COUNTIF(講座マスタ!A:A,B16)=0,"",VLOOKUP(B16,講座マスタ!$A$2:$Z$3010,2,FALSE))</f>
        <v/>
      </c>
      <c r="E16" s="252"/>
      <c r="F16" s="252"/>
      <c r="G16" s="252"/>
      <c r="H16" s="252"/>
      <c r="I16" s="252"/>
      <c r="J16" s="252"/>
      <c r="K16" s="252"/>
      <c r="L16" s="252"/>
      <c r="M16" s="252"/>
      <c r="N16" s="253"/>
      <c r="O16" s="254" t="str">
        <f>IF(COUNTIF(講座マスタ!A:A,B16)=0,"",VLOOKUP(B16,講座マスタ!$A$2:$Z$3010,5,FALSE))</f>
        <v/>
      </c>
      <c r="P16" s="255"/>
      <c r="Q16" s="255"/>
      <c r="R16" s="256"/>
      <c r="S16" s="257" t="str">
        <f>IF(COUNTIF(講座マスタ!A:A,B16)=0,"",VLOOKUP(B16,講座マスタ!$A$2:$Z$3010,7,FALSE))</f>
        <v/>
      </c>
      <c r="T16" s="258"/>
      <c r="U16" s="121" t="s">
        <v>581</v>
      </c>
      <c r="V16" s="259" t="str">
        <f>IF(COUNTIF(講座マスタ!A:A,B16)=0,"",VLOOKUP(B16,講座マスタ!$A$2:$Z$3010,8,FALSE))</f>
        <v/>
      </c>
      <c r="W16" s="260"/>
      <c r="X16" s="234" t="str">
        <f>IF(COUNTIF(前期報告!$A:$O,$B16)=1,VLOOKUP($B16,前期報告!$A:$O,8,FALSE),"")</f>
        <v/>
      </c>
      <c r="Y16" s="234"/>
      <c r="Z16" s="327" t="str">
        <f>IF(COUNTIF(前期報告!$A:$O,$B10)=1,VLOOKUP($B10,前期報告!$A:$O,9,FALSE),"")</f>
        <v/>
      </c>
      <c r="AA16" s="328"/>
      <c r="AB16" s="234" t="str">
        <f>IF(COUNTIF(前期報告!$A:$O,$B16)=1,VLOOKUP($B16,前期報告!$A:$O,10,FALSE),"")</f>
        <v/>
      </c>
      <c r="AC16" s="234"/>
      <c r="AD16" s="234"/>
      <c r="AE16" s="234" t="str">
        <f>IF(COUNTIF(前期報告!$A:$O,$B16)=1,VLOOKUP($B16,前期報告!$A:$O,11,FALSE),"")</f>
        <v/>
      </c>
      <c r="AF16" s="234"/>
      <c r="AG16" s="234" t="str">
        <f>IF(COUNTIF(前期報告!$A:$O,$B16)=1,VLOOKUP($B16,前期報告!$A:$O,12,FALSE),"")</f>
        <v/>
      </c>
      <c r="AH16" s="234"/>
      <c r="AI16" s="234" t="str">
        <f>IF(COUNTIF(前期報告!$A:$O,$B16)=1,VLOOKUP($B16,前期報告!$A:$O,13,FALSE),"")</f>
        <v/>
      </c>
      <c r="AJ16" s="234"/>
      <c r="AK16" s="234"/>
      <c r="AL16" s="234" t="str">
        <f>IF(COUNTIF(前期報告!$A:$O,$B16)=1,VLOOKUP($B16,前期報告!$A:$O,14,FALSE),"")</f>
        <v/>
      </c>
      <c r="AM16" s="234"/>
      <c r="AN16" s="234"/>
      <c r="AO16" s="235" t="str">
        <f>IF(COUNTIF(前期報告!$A:$O,$B16)=1,VLOOKUP($B16,前期報告!$A:$O,15,FALSE),"")</f>
        <v/>
      </c>
      <c r="AP16" s="235"/>
      <c r="AQ16" s="235"/>
      <c r="AR16" s="235"/>
      <c r="AS16" s="235"/>
      <c r="AT16" s="235"/>
      <c r="AU16" s="235"/>
      <c r="AV16" s="235"/>
      <c r="AW16" s="235"/>
      <c r="AX16" s="235"/>
      <c r="AY16" s="236"/>
      <c r="BQ16" s="13"/>
    </row>
    <row r="17" spans="2:69" ht="48" customHeight="1" x14ac:dyDescent="0.55000000000000004">
      <c r="B17" s="91" t="e">
        <f>$AU$2*1000+C17</f>
        <v>#VALUE!</v>
      </c>
      <c r="C17" s="93">
        <v>9</v>
      </c>
      <c r="D17" s="251" t="str">
        <f>IF(COUNTIF(講座マスタ!A:A,B17)=0,"",VLOOKUP(B17,講座マスタ!$A$2:$Z$3010,2,FALSE))</f>
        <v/>
      </c>
      <c r="E17" s="252"/>
      <c r="F17" s="252"/>
      <c r="G17" s="252"/>
      <c r="H17" s="252"/>
      <c r="I17" s="252"/>
      <c r="J17" s="252"/>
      <c r="K17" s="252"/>
      <c r="L17" s="252"/>
      <c r="M17" s="252"/>
      <c r="N17" s="253"/>
      <c r="O17" s="254" t="str">
        <f>IF(COUNTIF(講座マスタ!A:A,B17)=0,"",VLOOKUP(B17,講座マスタ!$A$2:$Z$3010,5,FALSE))</f>
        <v/>
      </c>
      <c r="P17" s="255"/>
      <c r="Q17" s="255"/>
      <c r="R17" s="256"/>
      <c r="S17" s="257" t="str">
        <f>IF(COUNTIF(講座マスタ!A:A,B17)=0,"",VLOOKUP(B17,講座マスタ!$A$2:$Z$3010,7,FALSE))</f>
        <v/>
      </c>
      <c r="T17" s="258"/>
      <c r="U17" s="121" t="s">
        <v>581</v>
      </c>
      <c r="V17" s="259" t="str">
        <f>IF(COUNTIF(講座マスタ!A:A,B17)=0,"",VLOOKUP(B17,講座マスタ!$A$2:$Z$3010,8,FALSE))</f>
        <v/>
      </c>
      <c r="W17" s="260"/>
      <c r="X17" s="234" t="str">
        <f>IF(COUNTIF(前期報告!$A:$O,$B17)=1,VLOOKUP($B17,前期報告!$A:$O,8,FALSE),"")</f>
        <v/>
      </c>
      <c r="Y17" s="234"/>
      <c r="Z17" s="327" t="str">
        <f>IF(COUNTIF(前期報告!$A:$O,$B11)=1,VLOOKUP($B11,前期報告!$A:$O,9,FALSE),"")</f>
        <v/>
      </c>
      <c r="AA17" s="328"/>
      <c r="AB17" s="234" t="str">
        <f>IF(COUNTIF(前期報告!$A:$O,$B17)=1,VLOOKUP($B17,前期報告!$A:$O,10,FALSE),"")</f>
        <v/>
      </c>
      <c r="AC17" s="234"/>
      <c r="AD17" s="234"/>
      <c r="AE17" s="234" t="str">
        <f>IF(COUNTIF(前期報告!$A:$O,$B17)=1,VLOOKUP($B17,前期報告!$A:$O,11,FALSE),"")</f>
        <v/>
      </c>
      <c r="AF17" s="234"/>
      <c r="AG17" s="234" t="str">
        <f>IF(COUNTIF(前期報告!$A:$O,$B17)=1,VLOOKUP($B17,前期報告!$A:$O,12,FALSE),"")</f>
        <v/>
      </c>
      <c r="AH17" s="234"/>
      <c r="AI17" s="234" t="str">
        <f>IF(COUNTIF(前期報告!$A:$O,$B17)=1,VLOOKUP($B17,前期報告!$A:$O,13,FALSE),"")</f>
        <v/>
      </c>
      <c r="AJ17" s="234"/>
      <c r="AK17" s="234"/>
      <c r="AL17" s="234" t="str">
        <f>IF(COUNTIF(前期報告!$A:$O,$B17)=1,VLOOKUP($B17,前期報告!$A:$O,14,FALSE),"")</f>
        <v/>
      </c>
      <c r="AM17" s="234"/>
      <c r="AN17" s="234"/>
      <c r="AO17" s="235" t="str">
        <f>IF(COUNTIF(前期報告!$A:$O,$B17)=1,VLOOKUP($B17,前期報告!$A:$O,15,FALSE),"")</f>
        <v/>
      </c>
      <c r="AP17" s="235"/>
      <c r="AQ17" s="235"/>
      <c r="AR17" s="235"/>
      <c r="AS17" s="235"/>
      <c r="AT17" s="235"/>
      <c r="AU17" s="235"/>
      <c r="AV17" s="235"/>
      <c r="AW17" s="235"/>
      <c r="AX17" s="235"/>
      <c r="AY17" s="236"/>
      <c r="BQ17" s="13"/>
    </row>
    <row r="18" spans="2:69" ht="48" customHeight="1" thickBot="1" x14ac:dyDescent="0.6">
      <c r="B18" s="91" t="e">
        <f>$AU$2*1000+C18</f>
        <v>#VALUE!</v>
      </c>
      <c r="C18" s="94">
        <v>10</v>
      </c>
      <c r="D18" s="237" t="str">
        <f>IF(COUNTIF(講座マスタ!A:A,B18)=0,"",VLOOKUP(B18,講座マスタ!$A$2:$Z$3010,2,FALSE))</f>
        <v/>
      </c>
      <c r="E18" s="238"/>
      <c r="F18" s="238"/>
      <c r="G18" s="238"/>
      <c r="H18" s="238"/>
      <c r="I18" s="238"/>
      <c r="J18" s="238"/>
      <c r="K18" s="238"/>
      <c r="L18" s="238"/>
      <c r="M18" s="238"/>
      <c r="N18" s="239"/>
      <c r="O18" s="240" t="str">
        <f>IF(COUNTIF(講座マスタ!A:A,B18)=0,"",VLOOKUP(B18,講座マスタ!$A$2:$Z$3010,5,FALSE))</f>
        <v/>
      </c>
      <c r="P18" s="241"/>
      <c r="Q18" s="241"/>
      <c r="R18" s="242"/>
      <c r="S18" s="243" t="str">
        <f>IF(COUNTIF(講座マスタ!A:A,B18)=0,"",VLOOKUP(B18,講座マスタ!$A$2:$Z$3010,7,FALSE))</f>
        <v/>
      </c>
      <c r="T18" s="244"/>
      <c r="U18" s="119" t="s">
        <v>581</v>
      </c>
      <c r="V18" s="245" t="str">
        <f>IF(COUNTIF(講座マスタ!A:A,B18)=0,"",VLOOKUP(B18,講座マスタ!$A$2:$Z$3010,8,FALSE))</f>
        <v/>
      </c>
      <c r="W18" s="246"/>
      <c r="X18" s="250" t="str">
        <f>IF(COUNTIF(前期報告!$A:$O,$B18)=1,VLOOKUP($B18,前期報告!$A:$O,8,FALSE),"")</f>
        <v/>
      </c>
      <c r="Y18" s="250"/>
      <c r="Z18" s="329" t="str">
        <f>IF(COUNTIF(前期報告!$A:$O,$B12)=1,VLOOKUP($B12,前期報告!$A:$O,9,FALSE),"")</f>
        <v/>
      </c>
      <c r="AA18" s="330"/>
      <c r="AB18" s="250" t="str">
        <f>IF(COUNTIF(前期報告!$A:$O,$B18)=1,VLOOKUP($B18,前期報告!$A:$O,10,FALSE),"")</f>
        <v/>
      </c>
      <c r="AC18" s="250"/>
      <c r="AD18" s="250"/>
      <c r="AE18" s="250" t="str">
        <f>IF(COUNTIF(前期報告!$A:$O,$B18)=1,VLOOKUP($B18,前期報告!$A:$O,11,FALSE),"")</f>
        <v/>
      </c>
      <c r="AF18" s="250"/>
      <c r="AG18" s="250" t="str">
        <f>IF(COUNTIF(前期報告!$A:$O,$B18)=1,VLOOKUP($B18,前期報告!$A:$O,12,FALSE),"")</f>
        <v/>
      </c>
      <c r="AH18" s="250"/>
      <c r="AI18" s="250" t="str">
        <f>IF(COUNTIF(前期報告!$A:$O,$B18)=1,VLOOKUP($B18,前期報告!$A:$O,13,FALSE),"")</f>
        <v/>
      </c>
      <c r="AJ18" s="250"/>
      <c r="AK18" s="250"/>
      <c r="AL18" s="250" t="str">
        <f>IF(COUNTIF(前期報告!$A:$O,$B18)=1,VLOOKUP($B18,前期報告!$A:$O,14,FALSE),"")</f>
        <v/>
      </c>
      <c r="AM18" s="250"/>
      <c r="AN18" s="250"/>
      <c r="AO18" s="247" t="str">
        <f>IF(COUNTIF(前期報告!$A:$O,$B18)=1,VLOOKUP($B18,前期報告!$A:$O,15,FALSE),"")</f>
        <v/>
      </c>
      <c r="AP18" s="247"/>
      <c r="AQ18" s="247"/>
      <c r="AR18" s="247"/>
      <c r="AS18" s="247"/>
      <c r="AT18" s="247"/>
      <c r="AU18" s="247"/>
      <c r="AV18" s="247"/>
      <c r="AW18" s="247"/>
      <c r="AX18" s="247"/>
      <c r="AY18" s="248"/>
      <c r="BQ18" s="13"/>
    </row>
    <row r="19" spans="2:69" ht="6" customHeight="1" x14ac:dyDescent="0.55000000000000004"/>
    <row r="20" spans="2:69" ht="6" customHeight="1" x14ac:dyDescent="0.55000000000000004"/>
  </sheetData>
  <sheetProtection sheet="1" objects="1" scenarios="1"/>
  <mergeCells count="90">
    <mergeCell ref="AL18:AN18"/>
    <mergeCell ref="AO18:AY18"/>
    <mergeCell ref="Z18:AA18"/>
    <mergeCell ref="AB18:AD18"/>
    <mergeCell ref="AE18:AF18"/>
    <mergeCell ref="AG18:AH18"/>
    <mergeCell ref="AI18:AK18"/>
    <mergeCell ref="D18:N18"/>
    <mergeCell ref="O18:R18"/>
    <mergeCell ref="S18:T18"/>
    <mergeCell ref="V18:W18"/>
    <mergeCell ref="X18:Y18"/>
    <mergeCell ref="AL16:AN16"/>
    <mergeCell ref="AO16:AY16"/>
    <mergeCell ref="D17:N17"/>
    <mergeCell ref="O17:R17"/>
    <mergeCell ref="S17:T17"/>
    <mergeCell ref="V17:W17"/>
    <mergeCell ref="X17:Y17"/>
    <mergeCell ref="Z17:AA17"/>
    <mergeCell ref="AB17:AD17"/>
    <mergeCell ref="AE17:AF17"/>
    <mergeCell ref="AG17:AH17"/>
    <mergeCell ref="AI17:AK17"/>
    <mergeCell ref="AL17:AN17"/>
    <mergeCell ref="AO17:AY17"/>
    <mergeCell ref="Z16:AA16"/>
    <mergeCell ref="AB16:AD16"/>
    <mergeCell ref="AE16:AF16"/>
    <mergeCell ref="AG16:AH16"/>
    <mergeCell ref="AI16:AK16"/>
    <mergeCell ref="D16:N16"/>
    <mergeCell ref="O16:R16"/>
    <mergeCell ref="S16:T16"/>
    <mergeCell ref="V16:W16"/>
    <mergeCell ref="X16:Y16"/>
    <mergeCell ref="AL14:AN14"/>
    <mergeCell ref="AO14:AY14"/>
    <mergeCell ref="D15:N15"/>
    <mergeCell ref="O15:R15"/>
    <mergeCell ref="S15:T15"/>
    <mergeCell ref="V15:W15"/>
    <mergeCell ref="X15:Y15"/>
    <mergeCell ref="Z15:AA15"/>
    <mergeCell ref="AB15:AD15"/>
    <mergeCell ref="AE15:AF15"/>
    <mergeCell ref="AG15:AH15"/>
    <mergeCell ref="AI15:AK15"/>
    <mergeCell ref="AL15:AN15"/>
    <mergeCell ref="AO15:AY15"/>
    <mergeCell ref="Z14:AA14"/>
    <mergeCell ref="AB14:AD14"/>
    <mergeCell ref="AE14:AF14"/>
    <mergeCell ref="AG14:AH14"/>
    <mergeCell ref="AI14:AK14"/>
    <mergeCell ref="D14:N14"/>
    <mergeCell ref="O14:R14"/>
    <mergeCell ref="S14:T14"/>
    <mergeCell ref="V14:W14"/>
    <mergeCell ref="X14:Y14"/>
    <mergeCell ref="AN5:AP5"/>
    <mergeCell ref="AQ5:AY5"/>
    <mergeCell ref="AA5:AC5"/>
    <mergeCell ref="AT6:AY6"/>
    <mergeCell ref="C7:F7"/>
    <mergeCell ref="G7:N7"/>
    <mergeCell ref="O7:R7"/>
    <mergeCell ref="S7:Z7"/>
    <mergeCell ref="AA7:AC7"/>
    <mergeCell ref="C6:F6"/>
    <mergeCell ref="H6:K6"/>
    <mergeCell ref="L6:Z6"/>
    <mergeCell ref="AA6:AB6"/>
    <mergeCell ref="AR6:AS6"/>
    <mergeCell ref="AC2:AT2"/>
    <mergeCell ref="G5:Y5"/>
    <mergeCell ref="AD7:AY7"/>
    <mergeCell ref="AC6:AQ6"/>
    <mergeCell ref="AO12:AY13"/>
    <mergeCell ref="Z12:AA13"/>
    <mergeCell ref="X12:Y13"/>
    <mergeCell ref="B9:I9"/>
    <mergeCell ref="C12:C13"/>
    <mergeCell ref="AB12:AN13"/>
    <mergeCell ref="B2:W2"/>
    <mergeCell ref="D12:N13"/>
    <mergeCell ref="O12:R13"/>
    <mergeCell ref="S12:W13"/>
    <mergeCell ref="AU2:AY2"/>
    <mergeCell ref="C5:F5"/>
  </mergeCells>
  <phoneticPr fontId="2"/>
  <dataValidations count="1">
    <dataValidation type="list" allowBlank="1" showInputMessage="1" showErrorMessage="1" sqref="Z14:AA18" xr:uid="{FB0E976C-00D9-4F6B-8479-3758AB4313C1}">
      <formula1>"　,有,無"</formula1>
    </dataValidation>
  </dataValidations>
  <pageMargins left="0.39370078740157483" right="0.39370078740157483" top="0.78740157480314965" bottom="0.39370078740157483" header="0.31496062992125984" footer="0.31496062992125984"/>
  <pageSetup paperSize="9" orientation="landscape" r:id="rId1"/>
  <headerFooter>
    <oddHeader>&amp;L別記様式</oddHeader>
  </headerFooter>
  <ignoredErrors>
    <ignoredError sqref="B14:C18"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vt:i4>
      </vt:variant>
    </vt:vector>
  </HeadingPairs>
  <TitlesOfParts>
    <vt:vector size="21" baseType="lpstr">
      <vt:lpstr>入力項目</vt:lpstr>
      <vt:lpstr>機関マスタ</vt:lpstr>
      <vt:lpstr>講座マスタ</vt:lpstr>
      <vt:lpstr>前期報告</vt:lpstr>
      <vt:lpstr>転記データ</vt:lpstr>
      <vt:lpstr>参照・機関ID一覧</vt:lpstr>
      <vt:lpstr>調査書記入例</vt:lpstr>
      <vt:lpstr>調査書１</vt:lpstr>
      <vt:lpstr>２</vt:lpstr>
      <vt:lpstr>３</vt:lpstr>
      <vt:lpstr>４</vt:lpstr>
      <vt:lpstr>５</vt:lpstr>
      <vt:lpstr>６</vt:lpstr>
      <vt:lpstr>７</vt:lpstr>
      <vt:lpstr>８</vt:lpstr>
      <vt:lpstr>９</vt:lpstr>
      <vt:lpstr>10</vt:lpstr>
      <vt:lpstr>11</vt:lpstr>
      <vt:lpstr>12</vt:lpstr>
      <vt:lpstr>報告集約</vt:lpstr>
      <vt:lpstr>参照・機関ID一覧!Print_Area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齋藤 清子</cp:lastModifiedBy>
  <cp:lastPrinted>2024-09-10T02:12:30Z</cp:lastPrinted>
  <dcterms:created xsi:type="dcterms:W3CDTF">2021-02-04T05:47:27Z</dcterms:created>
  <dcterms:modified xsi:type="dcterms:W3CDTF">2024-10-01T00:27:58Z</dcterms:modified>
</cp:coreProperties>
</file>